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СТАТИСТИК\"/>
    </mc:Choice>
  </mc:AlternateContent>
  <bookViews>
    <workbookView xWindow="0" yWindow="0" windowWidth="28800" windowHeight="12135" activeTab="2"/>
  </bookViews>
  <sheets>
    <sheet name="ABTS-1" sheetId="1" r:id="rId1"/>
    <sheet name="ABTS-2" sheetId="2" r:id="rId2"/>
    <sheet name="ABTS-2.1" sheetId="6" r:id="rId3"/>
    <sheet name="ABTS-3" sheetId="3" r:id="rId4"/>
    <sheet name="ABTS-4" sheetId="4" r:id="rId5"/>
    <sheet name="ABTS-5" sheetId="7" r:id="rId6"/>
    <sheet name="ABTS-6" sheetId="8" r:id="rId7"/>
    <sheet name="ABTS-7" sheetId="9" r:id="rId8"/>
  </sheets>
  <definedNames>
    <definedName name="_xlnm.Print_Area" localSheetId="0">'ABTS-1'!$B$1:$P$48</definedName>
    <definedName name="_xlnm.Print_Area" localSheetId="1">'ABTS-2'!$A$1:$H$39</definedName>
    <definedName name="_xlnm.Print_Area" localSheetId="2">'ABTS-2.1'!$A$1:$K$43</definedName>
    <definedName name="_xlnm.Print_Area" localSheetId="3">'ABTS-3'!$A$1:$R$46</definedName>
    <definedName name="_xlnm.Print_Area" localSheetId="4">'ABTS-4'!$A$1:$K$46</definedName>
    <definedName name="_xlnm.Print_Area" localSheetId="6">'ABTS-6'!$A$1:$H$46</definedName>
    <definedName name="_xlnm.Print_Area" localSheetId="7">'ABTS-7'!$A$1:$H$87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3" l="1"/>
  <c r="I11" i="3"/>
  <c r="J11" i="3"/>
  <c r="K11" i="3"/>
  <c r="H37" i="3"/>
  <c r="H33" i="3"/>
  <c r="H25" i="3"/>
  <c r="H18" i="3"/>
  <c r="H12" i="3"/>
  <c r="J33" i="3"/>
  <c r="K33" i="3"/>
  <c r="I33" i="3"/>
  <c r="J25" i="3"/>
  <c r="K25" i="3"/>
  <c r="I25" i="3"/>
  <c r="K18" i="3"/>
  <c r="J18" i="3"/>
  <c r="I18" i="3"/>
  <c r="K12" i="3"/>
  <c r="J12" i="3"/>
  <c r="I12" i="3"/>
  <c r="P11" i="3" l="1"/>
  <c r="O37" i="3"/>
  <c r="O33" i="3"/>
  <c r="O25" i="3"/>
  <c r="O18" i="3"/>
  <c r="O12" i="3"/>
  <c r="O11" i="3"/>
  <c r="Q11" i="3"/>
  <c r="Q33" i="3"/>
  <c r="Q25" i="3"/>
  <c r="Q12" i="3"/>
  <c r="Q18" i="3"/>
  <c r="N11" i="3"/>
  <c r="N33" i="3"/>
  <c r="N25" i="3"/>
  <c r="N18" i="3"/>
  <c r="N12" i="3"/>
  <c r="M11" i="3" l="1"/>
  <c r="M33" i="3"/>
  <c r="M25" i="3"/>
  <c r="M18" i="3"/>
  <c r="M12" i="3"/>
  <c r="K34" i="4" l="1"/>
  <c r="J34" i="4"/>
  <c r="I34" i="4"/>
  <c r="H34" i="4"/>
  <c r="G34" i="4"/>
  <c r="F34" i="4"/>
  <c r="E34" i="4"/>
  <c r="D34" i="4"/>
  <c r="C34" i="4"/>
  <c r="K26" i="4"/>
  <c r="K12" i="4" s="1"/>
  <c r="J26" i="4"/>
  <c r="I26" i="4"/>
  <c r="H26" i="4"/>
  <c r="G26" i="4"/>
  <c r="F26" i="4"/>
  <c r="E26" i="4"/>
  <c r="D26" i="4"/>
  <c r="D12" i="4" s="1"/>
  <c r="C26" i="4"/>
  <c r="C12" i="4" s="1"/>
  <c r="C20" i="4"/>
  <c r="K19" i="4"/>
  <c r="J19" i="4"/>
  <c r="I19" i="4"/>
  <c r="I12" i="4" s="1"/>
  <c r="H19" i="4"/>
  <c r="G19" i="4"/>
  <c r="F19" i="4"/>
  <c r="E19" i="4"/>
  <c r="E12" i="4" s="1"/>
  <c r="D19" i="4"/>
  <c r="C19" i="4"/>
  <c r="K13" i="4"/>
  <c r="J13" i="4"/>
  <c r="J12" i="4" s="1"/>
  <c r="I13" i="4"/>
  <c r="H13" i="4"/>
  <c r="G13" i="4"/>
  <c r="F13" i="4"/>
  <c r="F12" i="4" s="1"/>
  <c r="E13" i="4"/>
  <c r="D13" i="4"/>
  <c r="C13" i="4"/>
  <c r="H12" i="4"/>
  <c r="G12" i="4"/>
  <c r="L11" i="3" l="1"/>
  <c r="L33" i="3"/>
  <c r="L25" i="3"/>
  <c r="L18" i="3"/>
  <c r="L12" i="3"/>
  <c r="C12" i="3"/>
  <c r="C11" i="3"/>
  <c r="C27" i="3"/>
  <c r="C26" i="3"/>
  <c r="C25" i="3"/>
  <c r="C28" i="3"/>
  <c r="C29" i="3"/>
  <c r="C30" i="3"/>
  <c r="C31" i="3"/>
  <c r="C32" i="3"/>
  <c r="C33" i="3"/>
  <c r="C34" i="3"/>
  <c r="C35" i="3"/>
  <c r="C36" i="3"/>
  <c r="C37" i="3"/>
  <c r="C14" i="3"/>
  <c r="C15" i="3"/>
  <c r="C16" i="3"/>
  <c r="C17" i="3"/>
  <c r="C13" i="3"/>
  <c r="C22" i="3"/>
  <c r="C21" i="3"/>
  <c r="C23" i="3"/>
  <c r="C24" i="3"/>
  <c r="C20" i="3"/>
  <c r="C19" i="3"/>
  <c r="C18" i="3"/>
</calcChain>
</file>

<file path=xl/sharedStrings.xml><?xml version="1.0" encoding="utf-8"?>
<sst xmlns="http://schemas.openxmlformats.org/spreadsheetml/2006/main" count="414" uniqueCount="141">
  <si>
    <t xml:space="preserve">Бүс, аймаг, нийслэл </t>
  </si>
  <si>
    <t>МД</t>
  </si>
  <si>
    <t>Эмэгтэй</t>
  </si>
  <si>
    <t>A</t>
  </si>
  <si>
    <t>Б</t>
  </si>
  <si>
    <t>Баян-Өлгий</t>
  </si>
  <si>
    <t>Говь-Алтай</t>
  </si>
  <si>
    <t>Завхан</t>
  </si>
  <si>
    <t>Увс</t>
  </si>
  <si>
    <t>Ховд</t>
  </si>
  <si>
    <t>Архангай</t>
  </si>
  <si>
    <t>Баянхонгор</t>
  </si>
  <si>
    <t>Булган</t>
  </si>
  <si>
    <t>Орхон</t>
  </si>
  <si>
    <t>Өвөрхангай</t>
  </si>
  <si>
    <t>Хөвсгөл</t>
  </si>
  <si>
    <t>Говьсүмбэр</t>
  </si>
  <si>
    <t>Дархан-Уул</t>
  </si>
  <si>
    <t>Дорноговь</t>
  </si>
  <si>
    <t>Дундговь</t>
  </si>
  <si>
    <t>Өмнөговь</t>
  </si>
  <si>
    <t>Сэлэнгэ</t>
  </si>
  <si>
    <t>Төв</t>
  </si>
  <si>
    <t>Улаанбаатар</t>
  </si>
  <si>
    <t>Дорнод</t>
  </si>
  <si>
    <t>Хэнтий</t>
  </si>
  <si>
    <t xml:space="preserve">Хянасан:      </t>
  </si>
  <si>
    <t xml:space="preserve">Мэдээ гаргасан:                                        </t>
  </si>
  <si>
    <t>Олон улсын мастер</t>
  </si>
  <si>
    <t>Спортын мастер</t>
  </si>
  <si>
    <t>Олон улсын шүүгч</t>
  </si>
  <si>
    <t>Улсын шүүгч</t>
  </si>
  <si>
    <t>Сорилд хамрагдагчдын үнэлгээ</t>
  </si>
  <si>
    <t>B</t>
  </si>
  <si>
    <t>C</t>
  </si>
  <si>
    <t>D</t>
  </si>
  <si>
    <t>F</t>
  </si>
  <si>
    <t>Бүгд</t>
  </si>
  <si>
    <t xml:space="preserve"> Захиргаа, санхүүгийн ажилтан</t>
  </si>
  <si>
    <t xml:space="preserve"> Мэргэжилтэн</t>
  </si>
  <si>
    <t xml:space="preserve"> Дасгалжуулагч</t>
  </si>
  <si>
    <t xml:space="preserve"> Биеийн тамирын арга зүйч</t>
  </si>
  <si>
    <t xml:space="preserve"> Эмч</t>
  </si>
  <si>
    <t xml:space="preserve"> Үйлчилгээ, аж ахуйн ажилтан</t>
  </si>
  <si>
    <t xml:space="preserve"> Бусад </t>
  </si>
  <si>
    <t xml:space="preserve"> Спортын ордон</t>
  </si>
  <si>
    <t xml:space="preserve"> Спортын заал</t>
  </si>
  <si>
    <t xml:space="preserve"> Бэлтгэлийн заал</t>
  </si>
  <si>
    <t xml:space="preserve"> Усан бассейн</t>
  </si>
  <si>
    <t xml:space="preserve"> Цэнгэлдэх хүрээлэн</t>
  </si>
  <si>
    <t xml:space="preserve"> Наадмын талбай</t>
  </si>
  <si>
    <t xml:space="preserve"> Спортын гадаа талбай</t>
  </si>
  <si>
    <t xml:space="preserve"> Явган алхалт, аяллын зам </t>
  </si>
  <si>
    <t xml:space="preserve"> Дугуйн зам </t>
  </si>
  <si>
    <t xml:space="preserve"> Гүйлтийн зам</t>
  </si>
  <si>
    <t xml:space="preserve"> Цанын бааз </t>
  </si>
  <si>
    <t>Бусад</t>
  </si>
  <si>
    <t>Сүхбаатар</t>
  </si>
  <si>
    <t>А</t>
  </si>
  <si>
    <t>Спортын дэд мастер</t>
  </si>
  <si>
    <t>Үндэсний спорт</t>
  </si>
  <si>
    <t>Халз тулаан, хүчний спорт</t>
  </si>
  <si>
    <t>Спорт тоглоом</t>
  </si>
  <si>
    <t>Оюуны спорт</t>
  </si>
  <si>
    <t>Цэрэгжлийн спорт</t>
  </si>
  <si>
    <t>Хэмжигдэхүүнтэй спорт</t>
  </si>
  <si>
    <t>Бүс, аймаг, нийслэл</t>
  </si>
  <si>
    <t>Биеийн тамир, спортын байгууллага</t>
  </si>
  <si>
    <t>Цолтой уяачид</t>
  </si>
  <si>
    <t>Хурдны морь унаач хүүхэд</t>
  </si>
  <si>
    <t>Цолтой шүүгчид</t>
  </si>
  <si>
    <t>Цолтой тамирчид</t>
  </si>
  <si>
    <t>20 ... оны ..... сарын .... өдөр</t>
  </si>
  <si>
    <t xml:space="preserve">Улсын </t>
  </si>
  <si>
    <t xml:space="preserve">Сумын </t>
  </si>
  <si>
    <t xml:space="preserve">Аймаг/ цэргийн </t>
  </si>
  <si>
    <t xml:space="preserve"> Цолтой бөхчүүд</t>
  </si>
  <si>
    <t xml:space="preserve">Удирдах ажилтан </t>
  </si>
  <si>
    <t>Хөгжлийн бэрхшээлтэй</t>
  </si>
  <si>
    <t xml:space="preserve">Илүүдэл жинтэй </t>
  </si>
  <si>
    <t>Олон улсын</t>
  </si>
  <si>
    <t>Бүсийн</t>
  </si>
  <si>
    <t xml:space="preserve">Аймаг, нийслэлийн </t>
  </si>
  <si>
    <t>Сум, дүүргийн</t>
  </si>
  <si>
    <t>А-БТС-1</t>
  </si>
  <si>
    <t>Албан тушаалаар</t>
  </si>
  <si>
    <t>А-БТС-2-ын үргэлжлэл</t>
  </si>
  <si>
    <t>1. ЗААЛ</t>
  </si>
  <si>
    <t>А-БТС-7-гийн үргэлжлэл</t>
  </si>
  <si>
    <t>2. ГАДАА ТАЛБАЙ</t>
  </si>
  <si>
    <t>1. БҮГД</t>
  </si>
  <si>
    <t>2. ЭМЭГТЭЙ</t>
  </si>
  <si>
    <t>Спортын төрлөөр</t>
  </si>
  <si>
    <t>Чанараар</t>
  </si>
  <si>
    <t>Төрлөөр</t>
  </si>
  <si>
    <t>Пара спорт</t>
  </si>
  <si>
    <r>
      <t xml:space="preserve">Балансын шалгалт: </t>
    </r>
    <r>
      <rPr>
        <i/>
        <sz val="10"/>
        <color theme="1"/>
        <rFont val="Arial"/>
        <family val="2"/>
      </rPr>
      <t>багана1=багана(2:6)</t>
    </r>
  </si>
  <si>
    <t>Ажиллагчид-Бүгд</t>
  </si>
  <si>
    <t xml:space="preserve"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t>
  </si>
  <si>
    <r>
      <t xml:space="preserve">Бүгд       </t>
    </r>
    <r>
      <rPr>
        <i/>
        <sz val="10"/>
        <rFont val="Arial"/>
        <family val="2"/>
      </rPr>
      <t>мөр1=мөр(2+8+15+23+27)</t>
    </r>
  </si>
  <si>
    <r>
      <t xml:space="preserve">Хангайн бүс       </t>
    </r>
    <r>
      <rPr>
        <i/>
        <sz val="10"/>
        <rFont val="Arial"/>
        <family val="2"/>
      </rPr>
      <t>мөр8=мөр(9:14)</t>
    </r>
    <r>
      <rPr>
        <b/>
        <sz val="10"/>
        <rFont val="Arial"/>
        <family val="2"/>
      </rPr>
      <t xml:space="preserve"> </t>
    </r>
  </si>
  <si>
    <r>
      <t xml:space="preserve">Төвийн бүс     </t>
    </r>
    <r>
      <rPr>
        <i/>
        <sz val="10"/>
        <rFont val="Arial"/>
        <family val="2"/>
      </rPr>
      <t>мөр15=мөр(16:22)</t>
    </r>
    <r>
      <rPr>
        <b/>
        <sz val="10"/>
        <rFont val="Arial"/>
        <family val="2"/>
      </rPr>
      <t xml:space="preserve"> </t>
    </r>
  </si>
  <si>
    <r>
      <t xml:space="preserve">Зүүн бүс        </t>
    </r>
    <r>
      <rPr>
        <i/>
        <sz val="10"/>
        <rFont val="Arial"/>
        <family val="2"/>
      </rPr>
      <t xml:space="preserve"> мөр23=мөр(24:26)</t>
    </r>
  </si>
  <si>
    <r>
      <t>Балансын шалгалт:</t>
    </r>
    <r>
      <rPr>
        <i/>
        <sz val="10"/>
        <color theme="1"/>
        <rFont val="Arial"/>
        <family val="2"/>
      </rPr>
      <t xml:space="preserve"> багана2=багана(4:11)</t>
    </r>
  </si>
  <si>
    <r>
      <t xml:space="preserve">Бүгд    </t>
    </r>
    <r>
      <rPr>
        <i/>
        <sz val="10"/>
        <rFont val="Arial"/>
        <family val="2"/>
      </rPr>
      <t>мөр1=мөр(2+8+15+23+27)</t>
    </r>
  </si>
  <si>
    <r>
      <t xml:space="preserve">Бүгд      </t>
    </r>
    <r>
      <rPr>
        <i/>
        <sz val="10"/>
        <rFont val="Arial"/>
        <family val="2"/>
      </rPr>
      <t>мөр1=мөр(2+8+15+23+27)</t>
    </r>
  </si>
  <si>
    <r>
      <t xml:space="preserve">Баруун бүс            </t>
    </r>
    <r>
      <rPr>
        <i/>
        <sz val="10"/>
        <rFont val="Arial"/>
        <family val="2"/>
      </rPr>
      <t>мөр2=мөр(3:7)</t>
    </r>
  </si>
  <si>
    <r>
      <t xml:space="preserve">Хангайн бүс        </t>
    </r>
    <r>
      <rPr>
        <i/>
        <sz val="10"/>
        <rFont val="Arial"/>
        <family val="2"/>
      </rPr>
      <t>мөр8=мөр(9:14)</t>
    </r>
  </si>
  <si>
    <r>
      <t xml:space="preserve">Төвийн бүс      </t>
    </r>
    <r>
      <rPr>
        <i/>
        <sz val="10"/>
        <rFont val="Arial"/>
        <family val="2"/>
      </rPr>
      <t>мөр15=мөр(16:22)</t>
    </r>
  </si>
  <si>
    <r>
      <t xml:space="preserve">Зүүн бүс           </t>
    </r>
    <r>
      <rPr>
        <i/>
        <sz val="10"/>
        <rFont val="Arial"/>
        <family val="2"/>
      </rPr>
      <t>мөр23=мөр(24:26)</t>
    </r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</si>
  <si>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багана1=багана(2:6)</t>
    </r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</si>
  <si>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багана1=багана(2:9)</t>
    </r>
  </si>
  <si>
    <t>Цолтой сурын харваачид</t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</si>
  <si>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багана1=багана(3+4+5+6+10); багана6=багана(7:9); багана13=багана(15+16)</t>
    </r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</si>
  <si>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багана1=багана(5:9)</t>
    </r>
  </si>
  <si>
    <r>
      <t xml:space="preserve">Баруун бүс             </t>
    </r>
    <r>
      <rPr>
        <i/>
        <sz val="10"/>
        <rFont val="Arial"/>
        <family val="2"/>
      </rPr>
      <t>мөр2=мөр(3:7)</t>
    </r>
  </si>
  <si>
    <r>
      <t xml:space="preserve">Хангайн бүс         </t>
    </r>
    <r>
      <rPr>
        <i/>
        <sz val="10"/>
        <rFont val="Arial"/>
        <family val="2"/>
      </rPr>
      <t>мөр8=мөр(9:14)</t>
    </r>
  </si>
  <si>
    <r>
      <t xml:space="preserve">Баруун бүс              </t>
    </r>
    <r>
      <rPr>
        <i/>
        <sz val="10"/>
        <rFont val="Arial"/>
        <family val="2"/>
      </rPr>
      <t>мөр2=мөр(3:7)</t>
    </r>
  </si>
  <si>
    <r>
      <t xml:space="preserve">Баруун бүс               </t>
    </r>
    <r>
      <rPr>
        <i/>
        <sz val="10"/>
        <rFont val="Arial"/>
        <family val="2"/>
      </rPr>
      <t>мөр2=мөр(3:7)</t>
    </r>
  </si>
  <si>
    <r>
      <t xml:space="preserve">Төвийн бүс        </t>
    </r>
    <r>
      <rPr>
        <i/>
        <sz val="10"/>
        <rFont val="Arial"/>
        <family val="2"/>
      </rPr>
      <t>мөр15=мөр(16:22)</t>
    </r>
  </si>
  <si>
    <r>
      <t xml:space="preserve">Хангайн бүс          </t>
    </r>
    <r>
      <rPr>
        <i/>
        <sz val="10"/>
        <rFont val="Arial"/>
        <family val="2"/>
      </rPr>
      <t>мөр8=мөр(9:14)</t>
    </r>
  </si>
  <si>
    <r>
      <t xml:space="preserve">Төвийн бүс       </t>
    </r>
    <r>
      <rPr>
        <i/>
        <sz val="10"/>
        <rFont val="Arial"/>
        <family val="2"/>
      </rPr>
      <t>мөр15=мөр(16:22)</t>
    </r>
  </si>
  <si>
    <r>
      <t xml:space="preserve">Зүүн бүс            </t>
    </r>
    <r>
      <rPr>
        <i/>
        <sz val="10"/>
        <rFont val="Arial"/>
        <family val="2"/>
      </rPr>
      <t>мөр23=мөр(24:26)</t>
    </r>
  </si>
  <si>
    <r>
      <t xml:space="preserve">Төвийн бүс     </t>
    </r>
    <r>
      <rPr>
        <i/>
        <sz val="10"/>
        <rFont val="Arial"/>
        <family val="2"/>
      </rPr>
      <t>мөр15=мөр(16:22)</t>
    </r>
  </si>
  <si>
    <r>
      <t xml:space="preserve">Зүүн бүс          </t>
    </r>
    <r>
      <rPr>
        <i/>
        <sz val="10"/>
        <rFont val="Arial"/>
        <family val="2"/>
      </rPr>
      <t>мөр23=мөр(24:26)</t>
    </r>
  </si>
  <si>
    <r>
      <t xml:space="preserve">Бүгд     </t>
    </r>
    <r>
      <rPr>
        <i/>
        <sz val="10"/>
        <rFont val="Arial"/>
        <family val="2"/>
      </rPr>
      <t>мөр1=мөр(2+8+15+23+27)</t>
    </r>
  </si>
  <si>
    <r>
      <t xml:space="preserve">Төвийн бүс         </t>
    </r>
    <r>
      <rPr>
        <i/>
        <sz val="10"/>
        <rFont val="Arial"/>
        <family val="2"/>
      </rPr>
      <t>мөр15=мөр(16:22)</t>
    </r>
  </si>
  <si>
    <r>
      <t xml:space="preserve">Хангайн бүс            </t>
    </r>
    <r>
      <rPr>
        <i/>
        <sz val="10"/>
        <rFont val="Arial"/>
        <family val="2"/>
      </rPr>
      <t>мөр8=мөр(9:14)</t>
    </r>
  </si>
  <si>
    <r>
      <t xml:space="preserve">Зүүн бүс              </t>
    </r>
    <r>
      <rPr>
        <i/>
        <sz val="10"/>
        <rFont val="Arial"/>
        <family val="2"/>
      </rPr>
      <t>мөр23=мөр(24:26)</t>
    </r>
  </si>
  <si>
    <r>
      <t xml:space="preserve">Бүгд         </t>
    </r>
    <r>
      <rPr>
        <i/>
        <sz val="10"/>
        <rFont val="Arial"/>
        <family val="2"/>
      </rPr>
      <t>мөр1=мөр(2+8+15+23+27)</t>
    </r>
  </si>
  <si>
    <r>
      <t xml:space="preserve">Баруун бүс                </t>
    </r>
    <r>
      <rPr>
        <i/>
        <sz val="10"/>
        <rFont val="Arial"/>
        <family val="2"/>
      </rPr>
      <t>мөр2=мөр(3:7)</t>
    </r>
  </si>
  <si>
    <r>
      <t xml:space="preserve">Баруун бүс   </t>
    </r>
    <r>
      <rPr>
        <i/>
        <sz val="10"/>
        <rFont val="Arial"/>
        <family val="2"/>
      </rPr>
      <t xml:space="preserve">         мөр2=мөр(3:7)</t>
    </r>
  </si>
  <si>
    <t xml:space="preserve">Үндэсний статистикийн хорооны даргын 2018 оны  10 дугаар  сарын 16-ны өдрийн А/646 тоот тушаалаар батлав. </t>
  </si>
  <si>
    <t xml:space="preserve">ШИНЭЭР АШИГЛАЛТАД ОРСОН БИЕИЙН ТАМИР, СПОРТЫН 
БАРИЛГА, БАЙГУУЛАМЖИЙН  2018 ОНЫ МЭДЭЭ  </t>
  </si>
  <si>
    <t xml:space="preserve">Үндэсний статистикийн хорооны даргын 2018 оны  10 дугаар  сарын 16-ны өдрийн А/646 тоот тушаалаар батлав.  
</t>
  </si>
  <si>
    <t xml:space="preserve">ЗОХИОН БАЙГУУЛСАН АРГА ХЭМЖЭЭНД ХАМРАГДАГЧДЫН 2018 ОНЫ МЭДЭЭ  </t>
  </si>
  <si>
    <t xml:space="preserve">ЗОХИОН БАЙГУУЛСАН АРГА ХЭМЖЭЭНИЙ 2018 ОНЫ МЭДЭЭ  </t>
  </si>
  <si>
    <t xml:space="preserve">БИЕ БЯЛДРЫН ТҮВШИН ТОГТООХ СОРИЛД ХАМРАГДАГЧДЫН 2018 ОНЫ МЭДЭЭ  </t>
  </si>
  <si>
    <t xml:space="preserve">БИЕИЙН ТАМИР, СПОРТЫН ТАМИРЧДЫН  2018 ОНЫ МЭДЭЭ  </t>
  </si>
  <si>
    <t>ЦОЛТОЙ ТАМИРЧИД, ШҮҮГЧДИЙН 2018 ОНЫ МЭДЭЭ</t>
  </si>
  <si>
    <t xml:space="preserve">БИЕИЙН ТАМИР, СПОРТЫН БАЙГУУЛЛАГЫН АЖИЛЛАГЧИДЫН 2018 ОНЫ МЭДЭЭ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</si>
</sst>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#\ ##0.0"/>
  </numFmts>
  <fonts count="2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Mon"/>
      <family val="2"/>
    </font>
    <font>
      <b/>
      <sz val="11"/>
      <name val="Arial"/>
      <family val="2"/>
    </font>
    <font>
      <sz val="12"/>
      <name val="Courier"/>
      <family val="3"/>
    </font>
    <font>
      <sz val="10"/>
      <name val="NewtonCTT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8"/>
      <color rgb="FF000000"/>
      <name val="Segoe UI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  <charset val="204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7">
    <xf numFmtId="0" fontId="0" fillId="0" borderId="0"/>
    <xf numFmtId="0" fontId="9" fillId="0" borderId="0"/>
    <xf numFmtId="164" fontId="11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207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/>
    <xf numFmtId="164" fontId="2" fillId="0" borderId="0" xfId="0" applyNumberFormat="1" applyFont="1" applyAlignment="1">
      <alignment horizontal="left" vertical="center" indent="1"/>
    </xf>
    <xf numFmtId="164" fontId="6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7" fillId="0" borderId="0" xfId="0" applyFont="1"/>
    <xf numFmtId="0" fontId="5" fillId="0" borderId="0" xfId="0" applyFont="1" applyBorder="1" applyAlignment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1" xfId="0" applyFont="1" applyBorder="1" applyAlignment="1"/>
    <xf numFmtId="0" fontId="2" fillId="2" borderId="5" xfId="0" applyFont="1" applyFill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vertical="center"/>
    </xf>
    <xf numFmtId="0" fontId="7" fillId="0" borderId="2" xfId="0" applyFont="1" applyBorder="1"/>
    <xf numFmtId="0" fontId="2" fillId="0" borderId="2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/>
    <xf numFmtId="165" fontId="10" fillId="0" borderId="0" xfId="6" applyNumberFormat="1" applyFont="1" applyFill="1" applyBorder="1" applyAlignment="1"/>
    <xf numFmtId="0" fontId="2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8" fillId="0" borderId="0" xfId="0" applyFont="1" applyBorder="1" applyAlignment="1"/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/>
    <xf numFmtId="0" fontId="1" fillId="0" borderId="0" xfId="0" applyFont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0" xfId="0" applyFont="1" applyFill="1" applyBorder="1"/>
    <xf numFmtId="1" fontId="5" fillId="0" borderId="2" xfId="1" applyNumberFormat="1" applyFont="1" applyBorder="1"/>
    <xf numFmtId="165" fontId="5" fillId="0" borderId="2" xfId="2" applyNumberFormat="1" applyFont="1" applyFill="1" applyBorder="1" applyAlignment="1" applyProtection="1">
      <alignment horizontal="left" vertical="center"/>
    </xf>
    <xf numFmtId="0" fontId="2" fillId="0" borderId="2" xfId="1" applyFont="1" applyBorder="1" applyAlignment="1">
      <alignment horizontal="left" indent="2"/>
    </xf>
    <xf numFmtId="165" fontId="5" fillId="0" borderId="2" xfId="3" applyNumberFormat="1" applyFont="1" applyFill="1" applyBorder="1" applyAlignment="1">
      <alignment horizontal="left"/>
    </xf>
    <xf numFmtId="1" fontId="2" fillId="0" borderId="2" xfId="1" applyNumberFormat="1" applyFont="1" applyBorder="1" applyAlignment="1">
      <alignment horizontal="left" indent="2"/>
    </xf>
    <xf numFmtId="165" fontId="5" fillId="0" borderId="2" xfId="4" applyNumberFormat="1" applyFont="1" applyFill="1" applyBorder="1" applyAlignment="1">
      <alignment horizontal="left"/>
    </xf>
    <xf numFmtId="165" fontId="5" fillId="0" borderId="2" xfId="5" applyNumberFormat="1" applyFont="1" applyFill="1" applyBorder="1" applyAlignment="1"/>
    <xf numFmtId="165" fontId="5" fillId="0" borderId="2" xfId="6" applyNumberFormat="1" applyFont="1" applyFill="1" applyBorder="1" applyAlignment="1"/>
    <xf numFmtId="49" fontId="2" fillId="0" borderId="2" xfId="0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 applyProtection="1">
      <alignment horizontal="left" vertical="center"/>
    </xf>
    <xf numFmtId="0" fontId="2" fillId="2" borderId="1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top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/>
    </xf>
    <xf numFmtId="0" fontId="1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left" indent="2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5" fillId="0" borderId="0" xfId="0" applyFont="1" applyAlignment="1">
      <alignment vertical="center" wrapText="1"/>
    </xf>
    <xf numFmtId="0" fontId="18" fillId="0" borderId="15" xfId="0" applyNumberFormat="1" applyFont="1" applyFill="1" applyBorder="1" applyAlignment="1">
      <alignment horizontal="right" vertical="center" wrapText="1" readingOrder="1"/>
    </xf>
    <xf numFmtId="0" fontId="15" fillId="0" borderId="2" xfId="0" applyNumberFormat="1" applyFont="1" applyFill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5" fillId="2" borderId="2" xfId="5" applyNumberFormat="1" applyFont="1" applyFill="1" applyBorder="1" applyAlignment="1"/>
    <xf numFmtId="0" fontId="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7" fillId="2" borderId="0" xfId="0" applyFont="1" applyFill="1"/>
    <xf numFmtId="165" fontId="5" fillId="2" borderId="2" xfId="3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1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2" fillId="0" borderId="2" xfId="0" applyFont="1" applyBorder="1"/>
    <xf numFmtId="0" fontId="5" fillId="0" borderId="2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justify" vertical="center" wrapText="1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</cellXfs>
  <cellStyles count="7">
    <cellStyle name="Normal" xfId="0" builtinId="0"/>
    <cellStyle name="Normal 220" xfId="1"/>
    <cellStyle name="Normal 4 44" xfId="3"/>
    <cellStyle name="Normal 5 44" xfId="4"/>
    <cellStyle name="Normal 6 2" xfId="5"/>
    <cellStyle name="Normal 8 2" xfId="6"/>
    <cellStyle name="Normal_MAA2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42</xdr:row>
      <xdr:rowOff>142875</xdr:rowOff>
    </xdr:from>
    <xdr:to>
      <xdr:col>13</xdr:col>
      <xdr:colOff>76200</xdr:colOff>
      <xdr:row>47</xdr:row>
      <xdr:rowOff>57150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348971" y="8239125"/>
          <a:ext cx="6663007" cy="848803"/>
          <a:chOff x="2114550" y="5915025"/>
          <a:chExt cx="4417450" cy="1050467"/>
        </a:xfrm>
      </xdr:grpSpPr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2139926" y="6470713"/>
            <a:ext cx="1296450" cy="90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3722125" y="6481141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5246125" y="6485698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2321951" y="6490667"/>
            <a:ext cx="1008355" cy="3570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(</a:t>
            </a:r>
            <a:r>
              <a:rPr lang="mn-MN" sz="10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3931676" y="6500194"/>
            <a:ext cx="1016296" cy="37694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5427101" y="6500194"/>
            <a:ext cx="951896" cy="4652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2114550" y="5915025"/>
            <a:ext cx="132302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219325" y="5943600"/>
            <a:ext cx="1128246" cy="28312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3725577" y="5926569"/>
            <a:ext cx="1278022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3810002" y="5943599"/>
            <a:ext cx="1238597" cy="2600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5237603" y="5926569"/>
            <a:ext cx="1269022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5343526" y="5962653"/>
            <a:ext cx="1091098" cy="2294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857250</xdr:colOff>
      <xdr:row>42</xdr:row>
      <xdr:rowOff>9526</xdr:rowOff>
    </xdr:from>
    <xdr:to>
      <xdr:col>4</xdr:col>
      <xdr:colOff>19050</xdr:colOff>
      <xdr:row>44</xdr:row>
      <xdr:rowOff>95250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 flipH="1">
          <a:off x="857250" y="7162801"/>
          <a:ext cx="571500" cy="5333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10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123264</xdr:colOff>
      <xdr:row>0</xdr:row>
      <xdr:rowOff>58831</xdr:rowOff>
    </xdr:from>
    <xdr:to>
      <xdr:col>3</xdr:col>
      <xdr:colOff>110288</xdr:colOff>
      <xdr:row>4</xdr:row>
      <xdr:rowOff>30079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3264" y="58831"/>
          <a:ext cx="3506261" cy="5527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mn-MN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2018 оны  10 дугаар  сарын 16-ны өдрийн А/646 тоот тушаалаар батлав. </a:t>
          </a:r>
          <a:r>
            <a:rPr lang="mn-MN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466725</xdr:colOff>
      <xdr:row>0</xdr:row>
      <xdr:rowOff>142875</xdr:rowOff>
    </xdr:from>
    <xdr:to>
      <xdr:col>7</xdr:col>
      <xdr:colOff>1133474</xdr:colOff>
      <xdr:row>2</xdr:row>
      <xdr:rowOff>38100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677275" y="142875"/>
          <a:ext cx="666749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900">
              <a:latin typeface="Arial" pitchFamily="34" charset="0"/>
              <a:cs typeface="Arial" pitchFamily="34" charset="0"/>
            </a:rPr>
            <a:t>А-БТС-2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369794</xdr:colOff>
      <xdr:row>37</xdr:row>
      <xdr:rowOff>0</xdr:rowOff>
    </xdr:from>
    <xdr:to>
      <xdr:col>9</xdr:col>
      <xdr:colOff>880933</xdr:colOff>
      <xdr:row>40</xdr:row>
      <xdr:rowOff>37540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993662" y="7323467"/>
          <a:ext cx="7232554" cy="729450"/>
          <a:chOff x="2114550" y="5915025"/>
          <a:chExt cx="4333875" cy="761219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CxnSpPr/>
        </xdr:nvCxnSpPr>
        <xdr:spPr>
          <a:xfrm>
            <a:off x="2144860" y="6395176"/>
            <a:ext cx="123512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>
            <a:off x="3599730" y="6406887"/>
            <a:ext cx="132605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CxnSpPr/>
        </xdr:nvCxnSpPr>
        <xdr:spPr>
          <a:xfrm flipV="1">
            <a:off x="5238750" y="6391224"/>
            <a:ext cx="1198878" cy="5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2314576" y="6419849"/>
            <a:ext cx="952250" cy="25639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(</a:t>
            </a:r>
            <a:r>
              <a:rPr lang="mn-MN" sz="10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3924302" y="6429372"/>
            <a:ext cx="861434" cy="2351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5260599" y="6429372"/>
            <a:ext cx="1150364" cy="23515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2219325" y="5943596"/>
            <a:ext cx="981075" cy="22906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/>
        </xdr:nvSpPr>
        <xdr:spPr>
          <a:xfrm>
            <a:off x="3810002" y="5943598"/>
            <a:ext cx="923357" cy="24077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CxnSpPr/>
        </xdr:nvCxnSpPr>
        <xdr:spPr>
          <a:xfrm flipV="1">
            <a:off x="5244036" y="5924554"/>
            <a:ext cx="1204389" cy="218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5343526" y="5962650"/>
            <a:ext cx="1006817" cy="23343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984997</xdr:colOff>
      <xdr:row>36</xdr:row>
      <xdr:rowOff>22412</xdr:rowOff>
    </xdr:from>
    <xdr:to>
      <xdr:col>0</xdr:col>
      <xdr:colOff>1557617</xdr:colOff>
      <xdr:row>38</xdr:row>
      <xdr:rowOff>181427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 flipH="1">
          <a:off x="984997" y="8023412"/>
          <a:ext cx="572620" cy="6632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10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363461</xdr:colOff>
      <xdr:row>0</xdr:row>
      <xdr:rowOff>112641</xdr:rowOff>
    </xdr:from>
    <xdr:to>
      <xdr:col>17</xdr:col>
      <xdr:colOff>514984</xdr:colOff>
      <xdr:row>2</xdr:row>
      <xdr:rowOff>50182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569831" y="112641"/>
          <a:ext cx="764436" cy="268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700">
              <a:latin typeface="Arial" pitchFamily="34" charset="0"/>
              <a:cs typeface="Arial" pitchFamily="34" charset="0"/>
            </a:rPr>
            <a:t>  </a:t>
          </a:r>
          <a:r>
            <a:rPr lang="mn-MN" sz="900">
              <a:latin typeface="Arial" pitchFamily="34" charset="0"/>
              <a:cs typeface="Arial" pitchFamily="34" charset="0"/>
            </a:rPr>
            <a:t>А-БТС-3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47624</xdr:colOff>
      <xdr:row>0</xdr:row>
      <xdr:rowOff>72689</xdr:rowOff>
    </xdr:from>
    <xdr:to>
      <xdr:col>2</xdr:col>
      <xdr:colOff>485236</xdr:colOff>
      <xdr:row>3</xdr:row>
      <xdr:rowOff>161745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7624" y="72689"/>
          <a:ext cx="2854805" cy="70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2018 оны  10 дугаар  сарын 16-ны өдрийн А/646 тоот тушаалаар батлав</a:t>
          </a:r>
          <a:r>
            <a:rPr lang="mn-MN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  <a:r>
            <a:rPr lang="mn-MN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173932</xdr:colOff>
      <xdr:row>40</xdr:row>
      <xdr:rowOff>9288</xdr:rowOff>
    </xdr:from>
    <xdr:to>
      <xdr:col>3</xdr:col>
      <xdr:colOff>672353</xdr:colOff>
      <xdr:row>42</xdr:row>
      <xdr:rowOff>157370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 flipH="1">
          <a:off x="2468215" y="8018571"/>
          <a:ext cx="498421" cy="64503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10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5</xdr:col>
      <xdr:colOff>235326</xdr:colOff>
      <xdr:row>42</xdr:row>
      <xdr:rowOff>187805</xdr:rowOff>
    </xdr:from>
    <xdr:to>
      <xdr:col>12</xdr:col>
      <xdr:colOff>687456</xdr:colOff>
      <xdr:row>44</xdr:row>
      <xdr:rowOff>109114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4716217" y="8346175"/>
          <a:ext cx="5123522" cy="302309"/>
          <a:chOff x="2114550" y="5915025"/>
          <a:chExt cx="3449419" cy="373711"/>
        </a:xfrm>
      </xdr:grpSpPr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CxnSpPr/>
        </xdr:nvCxnSpPr>
        <xdr:spPr>
          <a:xfrm>
            <a:off x="2114550" y="5915025"/>
            <a:ext cx="886233" cy="332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2181557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>
          <a:xfrm flipV="1">
            <a:off x="3201941" y="5918357"/>
            <a:ext cx="942777" cy="6192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3322424" y="5964077"/>
            <a:ext cx="963154" cy="3246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CxnSpPr/>
        </xdr:nvCxnSpPr>
        <xdr:spPr>
          <a:xfrm flipV="1">
            <a:off x="4356175" y="5918357"/>
            <a:ext cx="955918" cy="619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4438693" y="5962655"/>
            <a:ext cx="1125276" cy="30201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5</xdr:col>
      <xdr:colOff>235326</xdr:colOff>
      <xdr:row>41</xdr:row>
      <xdr:rowOff>617</xdr:rowOff>
    </xdr:from>
    <xdr:to>
      <xdr:col>12</xdr:col>
      <xdr:colOff>347869</xdr:colOff>
      <xdr:row>41</xdr:row>
      <xdr:rowOff>257735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4716217" y="7852530"/>
          <a:ext cx="4783935" cy="257118"/>
          <a:chOff x="2114550" y="5915025"/>
          <a:chExt cx="4354252" cy="188570"/>
        </a:xfrm>
      </xdr:grpSpPr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2219325" y="5943600"/>
            <a:ext cx="981075" cy="13478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3810002" y="5943599"/>
            <a:ext cx="963154" cy="14108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 txBox="1"/>
        </xdr:nvSpPr>
        <xdr:spPr>
          <a:xfrm>
            <a:off x="5343526" y="5962653"/>
            <a:ext cx="1125276" cy="14094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oneCellAnchor>
    <xdr:from>
      <xdr:col>12</xdr:col>
      <xdr:colOff>314742</xdr:colOff>
      <xdr:row>4</xdr:row>
      <xdr:rowOff>0</xdr:rowOff>
    </xdr:from>
    <xdr:ext cx="3676650" cy="53340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9351068" y="969065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mn-MN" sz="900">
              <a:latin typeface="Arial" pitchFamily="34" charset="0"/>
              <a:cs typeface="Arial" pitchFamily="34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705970</xdr:colOff>
      <xdr:row>0</xdr:row>
      <xdr:rowOff>28575</xdr:rowOff>
    </xdr:from>
    <xdr:to>
      <xdr:col>10</xdr:col>
      <xdr:colOff>627527</xdr:colOff>
      <xdr:row>1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8269941" y="28575"/>
          <a:ext cx="750792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900">
              <a:latin typeface="Arial" pitchFamily="34" charset="0"/>
              <a:cs typeface="Arial" pitchFamily="34" charset="0"/>
            </a:rPr>
            <a:t>А-БТС-</a:t>
          </a:r>
          <a:r>
            <a:rPr lang="en-US" sz="900">
              <a:latin typeface="Arial" pitchFamily="34" charset="0"/>
              <a:cs typeface="Arial" pitchFamily="34" charset="0"/>
            </a:rPr>
            <a:t>4</a:t>
          </a:r>
        </a:p>
      </xdr:txBody>
    </xdr:sp>
    <xdr:clientData/>
  </xdr:twoCellAnchor>
  <xdr:twoCellAnchor>
    <xdr:from>
      <xdr:col>0</xdr:col>
      <xdr:colOff>47624</xdr:colOff>
      <xdr:row>0</xdr:row>
      <xdr:rowOff>47625</xdr:rowOff>
    </xdr:from>
    <xdr:to>
      <xdr:col>2</xdr:col>
      <xdr:colOff>459241</xdr:colOff>
      <xdr:row>2</xdr:row>
      <xdr:rowOff>56029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47624" y="47625"/>
          <a:ext cx="3013983" cy="382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2018 оны  10 дугаар  сарын 16-ны өдрийн А/646 тоот тушаалаар батлав. </a:t>
          </a:r>
          <a:r>
            <a:rPr lang="mn-MN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481852</xdr:colOff>
      <xdr:row>40</xdr:row>
      <xdr:rowOff>78441</xdr:rowOff>
    </xdr:from>
    <xdr:to>
      <xdr:col>0</xdr:col>
      <xdr:colOff>963705</xdr:colOff>
      <xdr:row>43</xdr:row>
      <xdr:rowOff>81135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 flipH="1">
          <a:off x="481852" y="7182970"/>
          <a:ext cx="481853" cy="54057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  <xdr:twoCellAnchor>
    <xdr:from>
      <xdr:col>3</xdr:col>
      <xdr:colOff>28575</xdr:colOff>
      <xdr:row>43</xdr:row>
      <xdr:rowOff>9525</xdr:rowOff>
    </xdr:from>
    <xdr:to>
      <xdr:col>10</xdr:col>
      <xdr:colOff>100853</xdr:colOff>
      <xdr:row>45</xdr:row>
      <xdr:rowOff>663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3277280" y="7501958"/>
          <a:ext cx="5685225" cy="348326"/>
          <a:chOff x="2114550" y="5915025"/>
          <a:chExt cx="4354252" cy="353233"/>
        </a:xfrm>
      </xdr:grpSpPr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3</xdr:col>
      <xdr:colOff>34925</xdr:colOff>
      <xdr:row>41</xdr:row>
      <xdr:rowOff>6350</xdr:rowOff>
    </xdr:from>
    <xdr:to>
      <xdr:col>10</xdr:col>
      <xdr:colOff>100853</xdr:colOff>
      <xdr:row>42</xdr:row>
      <xdr:rowOff>127663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pSpPr/>
      </xdr:nvGrpSpPr>
      <xdr:grpSpPr>
        <a:xfrm>
          <a:off x="3283630" y="7141596"/>
          <a:ext cx="5678875" cy="299906"/>
          <a:chOff x="2114550" y="5915025"/>
          <a:chExt cx="4354252" cy="353233"/>
        </a:xfrm>
      </xdr:grpSpPr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oneCellAnchor>
    <xdr:from>
      <xdr:col>6</xdr:col>
      <xdr:colOff>438977</xdr:colOff>
      <xdr:row>4</xdr:row>
      <xdr:rowOff>190505</xdr:rowOff>
    </xdr:from>
    <xdr:ext cx="3676650" cy="53340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5358847" y="944222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mn-MN" sz="900">
              <a:latin typeface="Arial" pitchFamily="34" charset="0"/>
              <a:cs typeface="Arial" pitchFamily="34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28575</xdr:rowOff>
    </xdr:from>
    <xdr:to>
      <xdr:col>10</xdr:col>
      <xdr:colOff>0</xdr:colOff>
      <xdr:row>1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696201" y="28575"/>
          <a:ext cx="1504949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900">
              <a:latin typeface="Arial" pitchFamily="34" charset="0"/>
              <a:cs typeface="Arial" pitchFamily="34" charset="0"/>
            </a:rPr>
            <a:t>А-БТС-</a:t>
          </a:r>
          <a:r>
            <a:rPr lang="en-US" sz="900">
              <a:latin typeface="Arial" pitchFamily="34" charset="0"/>
              <a:cs typeface="Arial" pitchFamily="34" charset="0"/>
            </a:rPr>
            <a:t>5</a:t>
          </a:r>
        </a:p>
      </xdr:txBody>
    </xdr:sp>
    <xdr:clientData/>
  </xdr:twoCellAnchor>
  <xdr:twoCellAnchor>
    <xdr:from>
      <xdr:col>0</xdr:col>
      <xdr:colOff>47625</xdr:colOff>
      <xdr:row>0</xdr:row>
      <xdr:rowOff>47625</xdr:rowOff>
    </xdr:from>
    <xdr:to>
      <xdr:col>3</xdr:col>
      <xdr:colOff>58316</xdr:colOff>
      <xdr:row>2</xdr:row>
      <xdr:rowOff>116633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47625" y="47625"/>
          <a:ext cx="3636023" cy="4577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2018 оны  10 дугаар  сарын 16-ны өдрийн А/646 тоот тушаалаар батлав. </a:t>
          </a:r>
          <a:r>
            <a:rPr lang="mn-MN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843802</xdr:colOff>
      <xdr:row>39</xdr:row>
      <xdr:rowOff>87966</xdr:rowOff>
    </xdr:from>
    <xdr:to>
      <xdr:col>0</xdr:col>
      <xdr:colOff>1325655</xdr:colOff>
      <xdr:row>42</xdr:row>
      <xdr:rowOff>90660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 flipH="1">
          <a:off x="843802" y="7126941"/>
          <a:ext cx="481853" cy="5456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  <xdr:twoCellAnchor>
    <xdr:from>
      <xdr:col>3</xdr:col>
      <xdr:colOff>28575</xdr:colOff>
      <xdr:row>41</xdr:row>
      <xdr:rowOff>9525</xdr:rowOff>
    </xdr:from>
    <xdr:to>
      <xdr:col>9</xdr:col>
      <xdr:colOff>100853</xdr:colOff>
      <xdr:row>43</xdr:row>
      <xdr:rowOff>663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3653907" y="7532331"/>
          <a:ext cx="6331563" cy="360475"/>
          <a:chOff x="2114550" y="5915025"/>
          <a:chExt cx="4354252" cy="353233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3</xdr:col>
      <xdr:colOff>34925</xdr:colOff>
      <xdr:row>38</xdr:row>
      <xdr:rowOff>191018</xdr:rowOff>
    </xdr:from>
    <xdr:to>
      <xdr:col>9</xdr:col>
      <xdr:colOff>100853</xdr:colOff>
      <xdr:row>40</xdr:row>
      <xdr:rowOff>98505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pSpPr/>
      </xdr:nvGrpSpPr>
      <xdr:grpSpPr>
        <a:xfrm>
          <a:off x="3660257" y="7130661"/>
          <a:ext cx="6325213" cy="305982"/>
          <a:chOff x="2114550" y="5915025"/>
          <a:chExt cx="4354252" cy="353233"/>
        </a:xfrm>
      </xdr:grpSpPr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oneCellAnchor>
    <xdr:from>
      <xdr:col>6</xdr:col>
      <xdr:colOff>161925</xdr:colOff>
      <xdr:row>4</xdr:row>
      <xdr:rowOff>161925</xdr:rowOff>
    </xdr:from>
    <xdr:ext cx="3676650" cy="53340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6515100" y="914400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mn-MN" sz="900">
              <a:latin typeface="Arial" pitchFamily="34" charset="0"/>
              <a:cs typeface="Arial" pitchFamily="34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585391</xdr:colOff>
      <xdr:row>2</xdr:row>
      <xdr:rowOff>56029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47625" y="47625"/>
          <a:ext cx="3157141" cy="385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2018 оны</a:t>
          </a:r>
          <a:r>
            <a:rPr lang="en-US" sz="9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 дугаар  сарын 16-ны өдрийн А/646 тоот тушаалаар батлав. </a:t>
          </a:r>
          <a:r>
            <a:rPr lang="mn-MN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762000</xdr:colOff>
      <xdr:row>39</xdr:row>
      <xdr:rowOff>182219</xdr:rowOff>
    </xdr:from>
    <xdr:to>
      <xdr:col>0</xdr:col>
      <xdr:colOff>1228748</xdr:colOff>
      <xdr:row>43</xdr:row>
      <xdr:rowOff>6593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 flipH="1">
          <a:off x="762000" y="7056784"/>
          <a:ext cx="466748" cy="5780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  <xdr:twoCellAnchor>
    <xdr:from>
      <xdr:col>2</xdr:col>
      <xdr:colOff>558657</xdr:colOff>
      <xdr:row>43</xdr:row>
      <xdr:rowOff>9525</xdr:rowOff>
    </xdr:from>
    <xdr:to>
      <xdr:col>7</xdr:col>
      <xdr:colOff>1275516</xdr:colOff>
      <xdr:row>45</xdr:row>
      <xdr:rowOff>663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3178032" y="7361634"/>
          <a:ext cx="6471547" cy="348326"/>
          <a:chOff x="2114550" y="5915025"/>
          <a:chExt cx="4354252" cy="353233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</xdr:col>
      <xdr:colOff>565007</xdr:colOff>
      <xdr:row>41</xdr:row>
      <xdr:rowOff>6350</xdr:rowOff>
    </xdr:from>
    <xdr:to>
      <xdr:col>7</xdr:col>
      <xdr:colOff>1275516</xdr:colOff>
      <xdr:row>42</xdr:row>
      <xdr:rowOff>127663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pSpPr/>
      </xdr:nvGrpSpPr>
      <xdr:grpSpPr>
        <a:xfrm>
          <a:off x="3184382" y="7001272"/>
          <a:ext cx="6465197" cy="299907"/>
          <a:chOff x="2114550" y="5915025"/>
          <a:chExt cx="4354252" cy="353233"/>
        </a:xfrm>
      </xdr:grpSpPr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00000000-0008-0000-0600-000011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7</xdr:col>
      <xdr:colOff>670891</xdr:colOff>
      <xdr:row>0</xdr:row>
      <xdr:rowOff>49696</xdr:rowOff>
    </xdr:from>
    <xdr:to>
      <xdr:col>7</xdr:col>
      <xdr:colOff>1358346</xdr:colOff>
      <xdr:row>1</xdr:row>
      <xdr:rowOff>66261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8456543" y="49696"/>
          <a:ext cx="687455" cy="2070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900">
              <a:latin typeface="Arial" pitchFamily="34" charset="0"/>
              <a:cs typeface="Arial" pitchFamily="34" charset="0"/>
            </a:rPr>
            <a:t>А-БТС-</a:t>
          </a:r>
          <a:r>
            <a:rPr lang="en-US" sz="900">
              <a:latin typeface="Arial" pitchFamily="34" charset="0"/>
              <a:cs typeface="Arial" pitchFamily="34" charset="0"/>
            </a:rPr>
            <a:t>6</a:t>
          </a:r>
        </a:p>
      </xdr:txBody>
    </xdr:sp>
    <xdr:clientData/>
  </xdr:twoCellAnchor>
  <xdr:oneCellAnchor>
    <xdr:from>
      <xdr:col>5</xdr:col>
      <xdr:colOff>207070</xdr:colOff>
      <xdr:row>4</xdr:row>
      <xdr:rowOff>182218</xdr:rowOff>
    </xdr:from>
    <xdr:ext cx="3676650" cy="53340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5582483" y="935935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mn-MN" sz="900">
              <a:latin typeface="Arial" pitchFamily="34" charset="0"/>
              <a:cs typeface="Arial" pitchFamily="34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47624</xdr:rowOff>
    </xdr:from>
    <xdr:to>
      <xdr:col>2</xdr:col>
      <xdr:colOff>342900</xdr:colOff>
      <xdr:row>2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568340-2D53-427B-9E27-267E1D8C9E38}"/>
            </a:ext>
          </a:extLst>
        </xdr:cNvPr>
        <xdr:cNvSpPr txBox="1"/>
      </xdr:nvSpPr>
      <xdr:spPr>
        <a:xfrm>
          <a:off x="47625" y="47624"/>
          <a:ext cx="297180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2018 оны  10 дугаар  сарын 16-ны өдрийн А/646 тоот тушаалаар батлав. </a:t>
          </a:r>
          <a:r>
            <a:rPr lang="mn-MN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762000</xdr:colOff>
      <xdr:row>80</xdr:row>
      <xdr:rowOff>182219</xdr:rowOff>
    </xdr:from>
    <xdr:to>
      <xdr:col>0</xdr:col>
      <xdr:colOff>1228748</xdr:colOff>
      <xdr:row>84</xdr:row>
      <xdr:rowOff>6593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BEB1FAF0-A96D-41C9-AB44-A17B5796B46C}"/>
            </a:ext>
          </a:extLst>
        </xdr:cNvPr>
        <xdr:cNvSpPr txBox="1">
          <a:spLocks noChangeArrowheads="1"/>
        </xdr:cNvSpPr>
      </xdr:nvSpPr>
      <xdr:spPr bwMode="auto">
        <a:xfrm flipH="1">
          <a:off x="762000" y="6897344"/>
          <a:ext cx="466748" cy="5768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  <xdr:twoCellAnchor>
    <xdr:from>
      <xdr:col>2</xdr:col>
      <xdr:colOff>558657</xdr:colOff>
      <xdr:row>84</xdr:row>
      <xdr:rowOff>9525</xdr:rowOff>
    </xdr:from>
    <xdr:to>
      <xdr:col>7</xdr:col>
      <xdr:colOff>1275516</xdr:colOff>
      <xdr:row>86</xdr:row>
      <xdr:rowOff>663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DD7C5D4-A1A7-4732-AFBC-952A450C0171}"/>
            </a:ext>
          </a:extLst>
        </xdr:cNvPr>
        <xdr:cNvGrpSpPr/>
      </xdr:nvGrpSpPr>
      <xdr:grpSpPr>
        <a:xfrm>
          <a:off x="3235182" y="14525625"/>
          <a:ext cx="6469959" cy="353088"/>
          <a:chOff x="2114550" y="5915025"/>
          <a:chExt cx="4354252" cy="353233"/>
        </a:xfrm>
      </xdr:grpSpPr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38CA79B-0BDC-4886-8BCA-676E8AD73CC6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7451A65C-9539-4FCB-9565-4EC53ED98285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F89A66B2-4367-46F4-80E5-F5D0C2029315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10EE197-9108-4F31-99E5-5832F016A4F2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9A4270C3-EA84-44CC-9590-98CA1072FCE8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EE8A4740-E5F1-4320-A8BB-089283D0C9F3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</xdr:col>
      <xdr:colOff>565007</xdr:colOff>
      <xdr:row>82</xdr:row>
      <xdr:rowOff>6350</xdr:rowOff>
    </xdr:from>
    <xdr:to>
      <xdr:col>7</xdr:col>
      <xdr:colOff>1275516</xdr:colOff>
      <xdr:row>83</xdr:row>
      <xdr:rowOff>127663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5A91E5C6-AD2D-422B-AE67-C7F7FCFCD278}"/>
            </a:ext>
          </a:extLst>
        </xdr:cNvPr>
        <xdr:cNvGrpSpPr/>
      </xdr:nvGrpSpPr>
      <xdr:grpSpPr>
        <a:xfrm>
          <a:off x="3241532" y="14160500"/>
          <a:ext cx="6463609" cy="302288"/>
          <a:chOff x="2114550" y="5915025"/>
          <a:chExt cx="4354252" cy="353233"/>
        </a:xfrm>
      </xdr:grpSpPr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4ECDE7AF-52AE-4EC2-B4D4-F2E328CB01B8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DB1876EA-1767-40B6-8B41-081EA6F57AC9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FB392F88-9EB6-41CC-93CC-5A4793F84AF5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81490029-6EE2-46C7-8312-857CBBC5CE46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D29100F9-63A7-4514-A8AA-0BC5AE6A29AD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AA9E6A53-BCDA-4DCE-A7D2-B56CC65F4189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7</xdr:col>
      <xdr:colOff>670891</xdr:colOff>
      <xdr:row>0</xdr:row>
      <xdr:rowOff>49696</xdr:rowOff>
    </xdr:from>
    <xdr:to>
      <xdr:col>7</xdr:col>
      <xdr:colOff>1358346</xdr:colOff>
      <xdr:row>1</xdr:row>
      <xdr:rowOff>66261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5588A02-F61C-4C72-AD45-792DE77B049C}"/>
            </a:ext>
          </a:extLst>
        </xdr:cNvPr>
        <xdr:cNvSpPr txBox="1"/>
      </xdr:nvSpPr>
      <xdr:spPr>
        <a:xfrm>
          <a:off x="8452816" y="49696"/>
          <a:ext cx="687455" cy="2070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900">
              <a:latin typeface="Arial" pitchFamily="34" charset="0"/>
              <a:cs typeface="Arial" pitchFamily="34" charset="0"/>
            </a:rPr>
            <a:t>А-БТС-7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5</xdr:col>
      <xdr:colOff>207070</xdr:colOff>
      <xdr:row>4</xdr:row>
      <xdr:rowOff>182218</xdr:rowOff>
    </xdr:from>
    <xdr:ext cx="3676650" cy="53340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B9D2E47-734F-4216-BD30-8AAABE6D663B}"/>
            </a:ext>
          </a:extLst>
        </xdr:cNvPr>
        <xdr:cNvSpPr txBox="1"/>
      </xdr:nvSpPr>
      <xdr:spPr>
        <a:xfrm>
          <a:off x="5579170" y="934693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mn-MN" sz="900">
              <a:latin typeface="Arial" pitchFamily="34" charset="0"/>
              <a:cs typeface="Arial" pitchFamily="34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50"/>
  <sheetViews>
    <sheetView view="pageBreakPreview" topLeftCell="B20" zoomScale="106" zoomScaleNormal="100" zoomScaleSheetLayoutView="106" zoomScalePageLayoutView="70" workbookViewId="0">
      <selection activeCell="H16" sqref="H16"/>
    </sheetView>
  </sheetViews>
  <sheetFormatPr defaultRowHeight="12.75"/>
  <cols>
    <col min="1" max="1" width="9.140625" style="1" hidden="1" customWidth="1"/>
    <col min="2" max="2" width="30.5703125" style="1" customWidth="1"/>
    <col min="3" max="3" width="6" style="1" customWidth="1"/>
    <col min="4" max="4" width="12.5703125" style="1" customWidth="1"/>
    <col min="5" max="5" width="11.28515625" style="1" customWidth="1"/>
    <col min="6" max="6" width="10.42578125" style="1" customWidth="1"/>
    <col min="7" max="9" width="12.85546875" style="1" customWidth="1"/>
    <col min="10" max="10" width="14.5703125" style="1" customWidth="1"/>
    <col min="11" max="11" width="12.85546875" style="1" customWidth="1"/>
    <col min="12" max="12" width="14.5703125" style="1" customWidth="1"/>
    <col min="13" max="13" width="12.85546875" style="1" customWidth="1"/>
    <col min="14" max="14" width="10.5703125" style="1" customWidth="1"/>
    <col min="15" max="18" width="12.85546875" style="1" customWidth="1"/>
    <col min="19" max="16384" width="9.140625" style="1"/>
  </cols>
  <sheetData>
    <row r="1" spans="1:18" ht="27" customHeight="1">
      <c r="B1" s="164" t="s">
        <v>132</v>
      </c>
      <c r="C1" s="164"/>
      <c r="D1" s="164"/>
      <c r="E1" s="109"/>
      <c r="F1" s="109"/>
      <c r="G1" s="2"/>
      <c r="H1" s="2"/>
      <c r="I1" s="2"/>
      <c r="J1" s="3"/>
      <c r="K1" s="3"/>
      <c r="P1" s="90" t="s">
        <v>84</v>
      </c>
      <c r="Q1" s="2"/>
    </row>
    <row r="2" spans="1:18" ht="10.5" customHeight="1"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5"/>
      <c r="R2" s="5"/>
    </row>
    <row r="3" spans="1:18" ht="9.75" customHeight="1"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5"/>
      <c r="R3" s="5"/>
    </row>
    <row r="4" spans="1:18" ht="10.5" hidden="1" customHeight="1">
      <c r="B4" s="162" t="s">
        <v>140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8" ht="10.5" customHeight="1"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</row>
    <row r="6" spans="1:18"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</row>
    <row r="7" spans="1:18" ht="10.5" customHeight="1">
      <c r="C7" s="4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5"/>
      <c r="R7" s="5"/>
    </row>
    <row r="8" spans="1:18" ht="46.5" customHeight="1">
      <c r="C8" s="4"/>
      <c r="D8" s="4"/>
      <c r="E8" s="5"/>
      <c r="F8" s="5"/>
      <c r="G8" s="5"/>
      <c r="H8" s="5"/>
      <c r="I8" s="5"/>
      <c r="J8" s="5"/>
      <c r="K8" s="5"/>
      <c r="L8" s="166" t="s">
        <v>98</v>
      </c>
      <c r="M8" s="166"/>
      <c r="N8" s="166"/>
      <c r="O8" s="166"/>
      <c r="P8" s="166"/>
      <c r="Q8" s="5"/>
      <c r="R8" s="5"/>
    </row>
    <row r="9" spans="1:18">
      <c r="C9" s="7"/>
      <c r="D9" s="7"/>
      <c r="E9" s="3"/>
      <c r="F9" s="3"/>
      <c r="G9" s="3"/>
      <c r="H9" s="3"/>
      <c r="I9" s="3"/>
      <c r="J9" s="3"/>
      <c r="K9" s="3"/>
      <c r="L9" s="3"/>
      <c r="M9" s="3"/>
      <c r="O9" s="3"/>
      <c r="P9" s="3"/>
    </row>
    <row r="10" spans="1:18">
      <c r="A10" s="51"/>
      <c r="B10" s="163" t="s">
        <v>0</v>
      </c>
      <c r="C10" s="163" t="s">
        <v>1</v>
      </c>
      <c r="D10" s="159" t="s">
        <v>67</v>
      </c>
      <c r="E10" s="169" t="s">
        <v>97</v>
      </c>
      <c r="F10" s="58"/>
      <c r="G10" s="163" t="s">
        <v>85</v>
      </c>
      <c r="H10" s="163"/>
      <c r="I10" s="163"/>
      <c r="J10" s="163"/>
      <c r="K10" s="163"/>
      <c r="L10" s="163"/>
      <c r="M10" s="163"/>
      <c r="N10" s="163"/>
      <c r="O10" s="156" t="s">
        <v>78</v>
      </c>
      <c r="P10" s="100"/>
    </row>
    <row r="11" spans="1:18" ht="15" customHeight="1">
      <c r="A11" s="52"/>
      <c r="B11" s="163"/>
      <c r="C11" s="163"/>
      <c r="D11" s="161"/>
      <c r="E11" s="169"/>
      <c r="F11" s="169" t="s">
        <v>2</v>
      </c>
      <c r="G11" s="163" t="s">
        <v>77</v>
      </c>
      <c r="H11" s="163" t="s">
        <v>38</v>
      </c>
      <c r="I11" s="168" t="s">
        <v>39</v>
      </c>
      <c r="J11" s="168" t="s">
        <v>40</v>
      </c>
      <c r="K11" s="163" t="s">
        <v>41</v>
      </c>
      <c r="L11" s="168" t="s">
        <v>42</v>
      </c>
      <c r="M11" s="163" t="s">
        <v>43</v>
      </c>
      <c r="N11" s="168" t="s">
        <v>44</v>
      </c>
      <c r="O11" s="157"/>
      <c r="P11" s="159" t="s">
        <v>2</v>
      </c>
    </row>
    <row r="12" spans="1:18" ht="25.5" customHeight="1">
      <c r="A12" s="52"/>
      <c r="B12" s="159"/>
      <c r="C12" s="163"/>
      <c r="D12" s="160"/>
      <c r="E12" s="169"/>
      <c r="F12" s="169"/>
      <c r="G12" s="163"/>
      <c r="H12" s="163"/>
      <c r="I12" s="168"/>
      <c r="J12" s="168"/>
      <c r="K12" s="163"/>
      <c r="L12" s="168"/>
      <c r="M12" s="163"/>
      <c r="N12" s="168"/>
      <c r="O12" s="158"/>
      <c r="P12" s="160"/>
    </row>
    <row r="13" spans="1:18" s="87" customFormat="1">
      <c r="A13" s="104"/>
      <c r="B13" s="103"/>
      <c r="C13" s="95" t="s">
        <v>4</v>
      </c>
      <c r="D13" s="86">
        <v>1</v>
      </c>
      <c r="E13" s="95">
        <v>2</v>
      </c>
      <c r="F13" s="86">
        <v>3</v>
      </c>
      <c r="G13" s="95">
        <v>4</v>
      </c>
      <c r="H13" s="86">
        <v>5</v>
      </c>
      <c r="I13" s="95">
        <v>6</v>
      </c>
      <c r="J13" s="86">
        <v>7</v>
      </c>
      <c r="K13" s="95">
        <v>8</v>
      </c>
      <c r="L13" s="86">
        <v>9</v>
      </c>
      <c r="M13" s="95">
        <v>10</v>
      </c>
      <c r="N13" s="86">
        <v>11</v>
      </c>
      <c r="O13" s="95">
        <v>12</v>
      </c>
      <c r="P13" s="101">
        <v>13</v>
      </c>
    </row>
    <row r="14" spans="1:18" ht="15" customHeight="1">
      <c r="A14" s="64"/>
      <c r="B14" s="65" t="s">
        <v>104</v>
      </c>
      <c r="C14" s="96">
        <v>1</v>
      </c>
      <c r="D14" s="134">
        <v>42</v>
      </c>
      <c r="E14" s="134">
        <v>704</v>
      </c>
      <c r="F14" s="134">
        <v>215</v>
      </c>
      <c r="G14" s="134">
        <v>46</v>
      </c>
      <c r="H14" s="134">
        <v>63</v>
      </c>
      <c r="I14" s="134">
        <v>58</v>
      </c>
      <c r="J14" s="134">
        <v>174</v>
      </c>
      <c r="K14" s="134">
        <v>49</v>
      </c>
      <c r="L14" s="134">
        <v>4</v>
      </c>
      <c r="M14" s="134">
        <v>273</v>
      </c>
      <c r="N14" s="134">
        <v>37</v>
      </c>
      <c r="O14" s="134">
        <v>2</v>
      </c>
      <c r="P14" s="134">
        <v>0</v>
      </c>
      <c r="Q14" s="8"/>
    </row>
    <row r="15" spans="1:18" ht="15" customHeight="1">
      <c r="A15" s="52"/>
      <c r="B15" s="74" t="s">
        <v>131</v>
      </c>
      <c r="C15" s="97">
        <v>2</v>
      </c>
      <c r="D15" s="134">
        <v>6</v>
      </c>
      <c r="E15" s="134">
        <v>107</v>
      </c>
      <c r="F15" s="134">
        <v>32</v>
      </c>
      <c r="G15" s="134">
        <v>7</v>
      </c>
      <c r="H15" s="134">
        <v>10</v>
      </c>
      <c r="I15" s="134">
        <v>3</v>
      </c>
      <c r="J15" s="134">
        <v>31</v>
      </c>
      <c r="K15" s="134">
        <v>5</v>
      </c>
      <c r="L15" s="134">
        <v>0</v>
      </c>
      <c r="M15" s="134">
        <v>40</v>
      </c>
      <c r="N15" s="134">
        <v>11</v>
      </c>
      <c r="O15" s="134">
        <v>0</v>
      </c>
      <c r="P15" s="134">
        <v>0</v>
      </c>
      <c r="Q15" s="8"/>
    </row>
    <row r="16" spans="1:18" ht="15" customHeight="1">
      <c r="A16" s="52"/>
      <c r="B16" s="67" t="s">
        <v>5</v>
      </c>
      <c r="C16" s="96">
        <v>3</v>
      </c>
      <c r="D16" s="111">
        <v>1</v>
      </c>
      <c r="E16" s="111">
        <v>18</v>
      </c>
      <c r="F16" s="111">
        <v>6</v>
      </c>
      <c r="G16" s="111">
        <v>1</v>
      </c>
      <c r="H16" s="111">
        <v>2</v>
      </c>
      <c r="I16" s="111">
        <v>0</v>
      </c>
      <c r="J16" s="111">
        <v>7</v>
      </c>
      <c r="K16" s="111">
        <v>1</v>
      </c>
      <c r="L16" s="111">
        <v>0</v>
      </c>
      <c r="M16" s="111">
        <v>4</v>
      </c>
      <c r="N16" s="111">
        <v>3</v>
      </c>
      <c r="O16" s="111">
        <v>0</v>
      </c>
      <c r="P16" s="111">
        <v>0</v>
      </c>
      <c r="Q16" s="8"/>
    </row>
    <row r="17" spans="1:17" ht="15" customHeight="1">
      <c r="A17" s="52"/>
      <c r="B17" s="67" t="s">
        <v>6</v>
      </c>
      <c r="C17" s="96">
        <v>4</v>
      </c>
      <c r="D17" s="111">
        <v>1</v>
      </c>
      <c r="E17" s="111">
        <v>19</v>
      </c>
      <c r="F17" s="111">
        <v>5</v>
      </c>
      <c r="G17" s="111">
        <v>1</v>
      </c>
      <c r="H17" s="111">
        <v>2</v>
      </c>
      <c r="I17" s="111">
        <v>1</v>
      </c>
      <c r="J17" s="111">
        <v>5</v>
      </c>
      <c r="K17" s="111">
        <v>1</v>
      </c>
      <c r="L17" s="111">
        <v>0</v>
      </c>
      <c r="M17" s="111">
        <v>9</v>
      </c>
      <c r="N17" s="111">
        <v>0</v>
      </c>
      <c r="O17" s="111">
        <v>0</v>
      </c>
      <c r="P17" s="111">
        <v>0</v>
      </c>
      <c r="Q17" s="8"/>
    </row>
    <row r="18" spans="1:17" ht="15" customHeight="1">
      <c r="A18" s="52"/>
      <c r="B18" s="67" t="s">
        <v>7</v>
      </c>
      <c r="C18" s="96">
        <v>5</v>
      </c>
      <c r="D18" s="111">
        <v>1</v>
      </c>
      <c r="E18" s="111">
        <v>17</v>
      </c>
      <c r="F18" s="111">
        <v>0</v>
      </c>
      <c r="G18" s="111">
        <v>1</v>
      </c>
      <c r="H18" s="111">
        <v>2</v>
      </c>
      <c r="I18" s="111">
        <v>0</v>
      </c>
      <c r="J18" s="111">
        <v>5</v>
      </c>
      <c r="K18" s="111">
        <v>2</v>
      </c>
      <c r="L18" s="111">
        <v>0</v>
      </c>
      <c r="M18" s="111">
        <v>7</v>
      </c>
      <c r="N18" s="111">
        <v>0</v>
      </c>
      <c r="O18" s="111">
        <v>0</v>
      </c>
      <c r="P18" s="111">
        <v>0</v>
      </c>
      <c r="Q18" s="8"/>
    </row>
    <row r="19" spans="1:17" ht="15" customHeight="1">
      <c r="A19" s="64"/>
      <c r="B19" s="67" t="s">
        <v>8</v>
      </c>
      <c r="C19" s="96">
        <v>6</v>
      </c>
      <c r="D19" s="111">
        <v>1</v>
      </c>
      <c r="E19" s="111">
        <v>28</v>
      </c>
      <c r="F19" s="111">
        <v>10</v>
      </c>
      <c r="G19" s="111">
        <v>1</v>
      </c>
      <c r="H19" s="111">
        <v>2</v>
      </c>
      <c r="I19" s="111">
        <v>2</v>
      </c>
      <c r="J19" s="111">
        <v>6</v>
      </c>
      <c r="K19" s="111">
        <v>0</v>
      </c>
      <c r="L19" s="111">
        <v>0</v>
      </c>
      <c r="M19" s="111">
        <v>9</v>
      </c>
      <c r="N19" s="111">
        <v>8</v>
      </c>
      <c r="O19" s="111">
        <v>0</v>
      </c>
      <c r="P19" s="111">
        <v>0</v>
      </c>
      <c r="Q19" s="9"/>
    </row>
    <row r="20" spans="1:17" ht="15" customHeight="1">
      <c r="A20" s="52"/>
      <c r="B20" s="102" t="s">
        <v>9</v>
      </c>
      <c r="C20" s="96">
        <v>7</v>
      </c>
      <c r="D20" s="111">
        <v>2</v>
      </c>
      <c r="E20" s="111">
        <v>25</v>
      </c>
      <c r="F20" s="111">
        <v>11</v>
      </c>
      <c r="G20" s="111">
        <v>3</v>
      </c>
      <c r="H20" s="111">
        <v>2</v>
      </c>
      <c r="I20" s="111">
        <v>0</v>
      </c>
      <c r="J20" s="111">
        <v>8</v>
      </c>
      <c r="K20" s="111">
        <v>1</v>
      </c>
      <c r="L20" s="111">
        <v>0</v>
      </c>
      <c r="M20" s="111">
        <v>11</v>
      </c>
      <c r="N20" s="111">
        <v>0</v>
      </c>
      <c r="O20" s="111">
        <v>0</v>
      </c>
      <c r="P20" s="111">
        <v>0</v>
      </c>
      <c r="Q20" s="8"/>
    </row>
    <row r="21" spans="1:17" ht="15" customHeight="1">
      <c r="A21" s="52"/>
      <c r="B21" s="68" t="s">
        <v>100</v>
      </c>
      <c r="C21" s="96">
        <v>8</v>
      </c>
      <c r="D21" s="134">
        <v>8</v>
      </c>
      <c r="E21" s="134">
        <v>204</v>
      </c>
      <c r="F21" s="134">
        <v>66</v>
      </c>
      <c r="G21" s="134">
        <v>11</v>
      </c>
      <c r="H21" s="134">
        <v>14</v>
      </c>
      <c r="I21" s="134">
        <v>6</v>
      </c>
      <c r="J21" s="134">
        <v>51</v>
      </c>
      <c r="K21" s="134">
        <v>16</v>
      </c>
      <c r="L21" s="134">
        <v>1</v>
      </c>
      <c r="M21" s="134">
        <v>91</v>
      </c>
      <c r="N21" s="134">
        <v>14</v>
      </c>
      <c r="O21" s="134">
        <v>2</v>
      </c>
      <c r="P21" s="134">
        <v>0</v>
      </c>
      <c r="Q21" s="8"/>
    </row>
    <row r="22" spans="1:17" ht="15" customHeight="1">
      <c r="A22" s="52"/>
      <c r="B22" s="67" t="s">
        <v>10</v>
      </c>
      <c r="C22" s="96">
        <v>9</v>
      </c>
      <c r="D22" s="111">
        <v>1</v>
      </c>
      <c r="E22" s="111">
        <v>20</v>
      </c>
      <c r="F22" s="111">
        <v>8</v>
      </c>
      <c r="G22" s="111">
        <v>3</v>
      </c>
      <c r="H22" s="111">
        <v>2</v>
      </c>
      <c r="I22" s="111">
        <v>0</v>
      </c>
      <c r="J22" s="111">
        <v>4</v>
      </c>
      <c r="K22" s="111">
        <v>0</v>
      </c>
      <c r="L22" s="111">
        <v>0</v>
      </c>
      <c r="M22" s="111">
        <v>11</v>
      </c>
      <c r="N22" s="111">
        <v>0</v>
      </c>
      <c r="O22" s="111">
        <v>0</v>
      </c>
      <c r="P22" s="111">
        <v>0</v>
      </c>
      <c r="Q22" s="8"/>
    </row>
    <row r="23" spans="1:17" ht="15" customHeight="1">
      <c r="A23" s="52"/>
      <c r="B23" s="67" t="s">
        <v>11</v>
      </c>
      <c r="C23" s="96">
        <v>10</v>
      </c>
      <c r="D23" s="111">
        <v>1</v>
      </c>
      <c r="E23" s="111">
        <v>27</v>
      </c>
      <c r="F23" s="111">
        <v>13</v>
      </c>
      <c r="G23" s="111">
        <v>1</v>
      </c>
      <c r="H23" s="111">
        <v>3</v>
      </c>
      <c r="I23" s="111">
        <v>1</v>
      </c>
      <c r="J23" s="111">
        <v>7</v>
      </c>
      <c r="K23" s="111">
        <v>1</v>
      </c>
      <c r="L23" s="111">
        <v>0</v>
      </c>
      <c r="M23" s="111">
        <v>5</v>
      </c>
      <c r="N23" s="111">
        <v>9</v>
      </c>
      <c r="O23" s="111">
        <v>0</v>
      </c>
      <c r="P23" s="111">
        <v>0</v>
      </c>
      <c r="Q23" s="8"/>
    </row>
    <row r="24" spans="1:17" ht="15" customHeight="1">
      <c r="A24" s="52"/>
      <c r="B24" s="67" t="s">
        <v>12</v>
      </c>
      <c r="C24" s="96">
        <v>11</v>
      </c>
      <c r="D24" s="111">
        <v>1</v>
      </c>
      <c r="E24" s="111">
        <v>25</v>
      </c>
      <c r="F24" s="111">
        <v>12</v>
      </c>
      <c r="G24" s="111">
        <v>1</v>
      </c>
      <c r="H24" s="111">
        <v>3</v>
      </c>
      <c r="I24" s="111">
        <v>1</v>
      </c>
      <c r="J24" s="111">
        <v>6</v>
      </c>
      <c r="K24" s="111">
        <v>2</v>
      </c>
      <c r="L24" s="111">
        <v>1</v>
      </c>
      <c r="M24" s="111">
        <v>10</v>
      </c>
      <c r="N24" s="111">
        <v>1</v>
      </c>
      <c r="O24" s="111">
        <v>0</v>
      </c>
      <c r="P24" s="111">
        <v>0</v>
      </c>
      <c r="Q24" s="8"/>
    </row>
    <row r="25" spans="1:17" ht="15" customHeight="1">
      <c r="A25" s="52"/>
      <c r="B25" s="67" t="s">
        <v>13</v>
      </c>
      <c r="C25" s="96">
        <v>12</v>
      </c>
      <c r="D25" s="111">
        <v>1</v>
      </c>
      <c r="E25" s="111">
        <v>30</v>
      </c>
      <c r="F25" s="111">
        <v>12</v>
      </c>
      <c r="G25" s="111">
        <v>1</v>
      </c>
      <c r="H25" s="111">
        <v>1</v>
      </c>
      <c r="I25" s="111">
        <v>1</v>
      </c>
      <c r="J25" s="111">
        <v>8</v>
      </c>
      <c r="K25" s="111">
        <v>0</v>
      </c>
      <c r="L25" s="111">
        <v>0</v>
      </c>
      <c r="M25" s="111">
        <v>19</v>
      </c>
      <c r="N25" s="111">
        <v>0</v>
      </c>
      <c r="O25" s="111">
        <v>2</v>
      </c>
      <c r="P25" s="111">
        <v>0</v>
      </c>
      <c r="Q25" s="8"/>
    </row>
    <row r="26" spans="1:17" ht="15" customHeight="1">
      <c r="A26" s="52"/>
      <c r="B26" s="67" t="s">
        <v>14</v>
      </c>
      <c r="C26" s="96">
        <v>13</v>
      </c>
      <c r="D26" s="111">
        <v>1</v>
      </c>
      <c r="E26" s="111">
        <v>35</v>
      </c>
      <c r="F26" s="111">
        <v>11</v>
      </c>
      <c r="G26" s="111">
        <v>2</v>
      </c>
      <c r="H26" s="111">
        <v>2</v>
      </c>
      <c r="I26" s="111">
        <v>3</v>
      </c>
      <c r="J26" s="111">
        <v>8</v>
      </c>
      <c r="K26" s="111">
        <v>4</v>
      </c>
      <c r="L26" s="111">
        <v>0</v>
      </c>
      <c r="M26" s="111">
        <v>12</v>
      </c>
      <c r="N26" s="111">
        <v>4</v>
      </c>
      <c r="O26" s="111">
        <v>0</v>
      </c>
      <c r="P26" s="111">
        <v>0</v>
      </c>
      <c r="Q26" s="9"/>
    </row>
    <row r="27" spans="1:17" ht="15" customHeight="1">
      <c r="A27" s="52"/>
      <c r="B27" s="69" t="s">
        <v>15</v>
      </c>
      <c r="C27" s="96">
        <v>14</v>
      </c>
      <c r="D27" s="111">
        <v>3</v>
      </c>
      <c r="E27" s="111">
        <v>67</v>
      </c>
      <c r="F27" s="111">
        <v>10</v>
      </c>
      <c r="G27" s="111">
        <v>3</v>
      </c>
      <c r="H27" s="111">
        <v>3</v>
      </c>
      <c r="I27" s="111">
        <v>0</v>
      </c>
      <c r="J27" s="111">
        <v>18</v>
      </c>
      <c r="K27" s="111">
        <v>9</v>
      </c>
      <c r="L27" s="111">
        <v>0</v>
      </c>
      <c r="M27" s="111">
        <v>34</v>
      </c>
      <c r="N27" s="111">
        <v>0</v>
      </c>
      <c r="O27" s="111">
        <v>0</v>
      </c>
      <c r="P27" s="111">
        <v>0</v>
      </c>
      <c r="Q27" s="8"/>
    </row>
    <row r="28" spans="1:17" ht="15" customHeight="1">
      <c r="A28" s="52"/>
      <c r="B28" s="70" t="s">
        <v>101</v>
      </c>
      <c r="C28" s="96">
        <v>15</v>
      </c>
      <c r="D28" s="134">
        <v>11</v>
      </c>
      <c r="E28" s="134">
        <v>181</v>
      </c>
      <c r="F28" s="134">
        <v>47</v>
      </c>
      <c r="G28" s="134">
        <v>11</v>
      </c>
      <c r="H28" s="134">
        <v>14</v>
      </c>
      <c r="I28" s="134">
        <v>8</v>
      </c>
      <c r="J28" s="134">
        <v>42</v>
      </c>
      <c r="K28" s="134">
        <v>16</v>
      </c>
      <c r="L28" s="134">
        <v>3</v>
      </c>
      <c r="M28" s="134">
        <v>83</v>
      </c>
      <c r="N28" s="134">
        <v>4</v>
      </c>
      <c r="O28" s="134">
        <v>0</v>
      </c>
      <c r="P28" s="134">
        <v>0</v>
      </c>
      <c r="Q28" s="8"/>
    </row>
    <row r="29" spans="1:17" ht="15" customHeight="1">
      <c r="A29" s="52"/>
      <c r="B29" s="69" t="s">
        <v>16</v>
      </c>
      <c r="C29" s="96">
        <v>16</v>
      </c>
      <c r="D29" s="111">
        <v>1</v>
      </c>
      <c r="E29" s="111">
        <v>17</v>
      </c>
      <c r="F29" s="111">
        <v>7</v>
      </c>
      <c r="G29" s="111">
        <v>1</v>
      </c>
      <c r="H29" s="111">
        <v>2</v>
      </c>
      <c r="I29" s="111">
        <v>3</v>
      </c>
      <c r="J29" s="111">
        <v>2</v>
      </c>
      <c r="K29" s="111">
        <v>1</v>
      </c>
      <c r="L29" s="111">
        <v>1</v>
      </c>
      <c r="M29" s="111">
        <v>7</v>
      </c>
      <c r="N29" s="111">
        <v>0</v>
      </c>
      <c r="O29" s="111">
        <v>0</v>
      </c>
      <c r="P29" s="111">
        <v>0</v>
      </c>
      <c r="Q29" s="8"/>
    </row>
    <row r="30" spans="1:17" ht="15" customHeight="1">
      <c r="A30" s="52"/>
      <c r="B30" s="67" t="s">
        <v>17</v>
      </c>
      <c r="C30" s="96">
        <v>17</v>
      </c>
      <c r="D30" s="111">
        <v>4</v>
      </c>
      <c r="E30" s="111">
        <v>32</v>
      </c>
      <c r="F30" s="111">
        <v>12</v>
      </c>
      <c r="G30" s="111">
        <v>4</v>
      </c>
      <c r="H30" s="111">
        <v>3</v>
      </c>
      <c r="I30" s="111">
        <v>1</v>
      </c>
      <c r="J30" s="111">
        <v>10</v>
      </c>
      <c r="K30" s="111">
        <v>2</v>
      </c>
      <c r="L30" s="111">
        <v>0</v>
      </c>
      <c r="M30" s="111">
        <v>11</v>
      </c>
      <c r="N30" s="111">
        <v>1</v>
      </c>
      <c r="O30" s="111">
        <v>0</v>
      </c>
      <c r="P30" s="111">
        <v>0</v>
      </c>
      <c r="Q30" s="8"/>
    </row>
    <row r="31" spans="1:17" ht="15" customHeight="1">
      <c r="A31" s="52"/>
      <c r="B31" s="67" t="s">
        <v>18</v>
      </c>
      <c r="C31" s="96">
        <v>18</v>
      </c>
      <c r="D31" s="111">
        <v>1</v>
      </c>
      <c r="E31" s="111">
        <v>25</v>
      </c>
      <c r="F31" s="111">
        <v>12</v>
      </c>
      <c r="G31" s="111">
        <v>1</v>
      </c>
      <c r="H31" s="111">
        <v>2</v>
      </c>
      <c r="I31" s="111">
        <v>1</v>
      </c>
      <c r="J31" s="111">
        <v>9</v>
      </c>
      <c r="K31" s="111">
        <v>1</v>
      </c>
      <c r="L31" s="111">
        <v>1</v>
      </c>
      <c r="M31" s="111">
        <v>10</v>
      </c>
      <c r="N31" s="111">
        <v>0</v>
      </c>
      <c r="O31" s="111">
        <v>0</v>
      </c>
      <c r="P31" s="111">
        <v>0</v>
      </c>
      <c r="Q31" s="8"/>
    </row>
    <row r="32" spans="1:17" ht="15" customHeight="1">
      <c r="A32" s="52"/>
      <c r="B32" s="67" t="s">
        <v>19</v>
      </c>
      <c r="C32" s="96">
        <v>19</v>
      </c>
      <c r="D32" s="111">
        <v>2</v>
      </c>
      <c r="E32" s="111">
        <v>15</v>
      </c>
      <c r="F32" s="111">
        <v>5</v>
      </c>
      <c r="G32" s="111">
        <v>2</v>
      </c>
      <c r="H32" s="111">
        <v>2</v>
      </c>
      <c r="I32" s="111">
        <v>2</v>
      </c>
      <c r="J32" s="111">
        <v>3</v>
      </c>
      <c r="K32" s="111">
        <v>1</v>
      </c>
      <c r="L32" s="111">
        <v>0</v>
      </c>
      <c r="M32" s="111">
        <v>5</v>
      </c>
      <c r="N32" s="111">
        <v>0</v>
      </c>
      <c r="O32" s="111">
        <v>0</v>
      </c>
      <c r="P32" s="111">
        <v>0</v>
      </c>
      <c r="Q32" s="8"/>
    </row>
    <row r="33" spans="1:19" ht="15" customHeight="1">
      <c r="A33" s="52"/>
      <c r="B33" s="67" t="s">
        <v>20</v>
      </c>
      <c r="C33" s="96">
        <v>20</v>
      </c>
      <c r="D33" s="111">
        <v>1</v>
      </c>
      <c r="E33" s="111">
        <v>15</v>
      </c>
      <c r="F33" s="111">
        <v>6</v>
      </c>
      <c r="G33" s="111">
        <v>1</v>
      </c>
      <c r="H33" s="111">
        <v>2</v>
      </c>
      <c r="I33" s="111">
        <v>0</v>
      </c>
      <c r="J33" s="111">
        <v>5</v>
      </c>
      <c r="K33" s="111">
        <v>1</v>
      </c>
      <c r="L33" s="111">
        <v>0</v>
      </c>
      <c r="M33" s="111">
        <v>6</v>
      </c>
      <c r="N33" s="111">
        <v>0</v>
      </c>
      <c r="O33" s="111">
        <v>0</v>
      </c>
      <c r="P33" s="111">
        <v>0</v>
      </c>
      <c r="Q33" s="8"/>
    </row>
    <row r="34" spans="1:19" ht="15" customHeight="1">
      <c r="A34" s="52"/>
      <c r="B34" s="67" t="s">
        <v>21</v>
      </c>
      <c r="C34" s="96">
        <v>21</v>
      </c>
      <c r="D34" s="111">
        <v>1</v>
      </c>
      <c r="E34" s="111">
        <v>56</v>
      </c>
      <c r="F34" s="111">
        <v>0</v>
      </c>
      <c r="G34" s="111">
        <v>1</v>
      </c>
      <c r="H34" s="111">
        <v>1</v>
      </c>
      <c r="I34" s="111">
        <v>1</v>
      </c>
      <c r="J34" s="111">
        <v>7</v>
      </c>
      <c r="K34" s="111">
        <v>7</v>
      </c>
      <c r="L34" s="111">
        <v>1</v>
      </c>
      <c r="M34" s="111">
        <v>35</v>
      </c>
      <c r="N34" s="111">
        <v>3</v>
      </c>
      <c r="O34" s="111">
        <v>0</v>
      </c>
      <c r="P34" s="111">
        <v>0</v>
      </c>
      <c r="Q34" s="9"/>
    </row>
    <row r="35" spans="1:19" ht="15" customHeight="1">
      <c r="A35" s="52"/>
      <c r="B35" s="67" t="s">
        <v>22</v>
      </c>
      <c r="C35" s="96">
        <v>22</v>
      </c>
      <c r="D35" s="111">
        <v>1</v>
      </c>
      <c r="E35" s="111">
        <v>21</v>
      </c>
      <c r="F35" s="111">
        <v>5</v>
      </c>
      <c r="G35" s="111">
        <v>1</v>
      </c>
      <c r="H35" s="111">
        <v>2</v>
      </c>
      <c r="I35" s="111">
        <v>0</v>
      </c>
      <c r="J35" s="111">
        <v>6</v>
      </c>
      <c r="K35" s="111">
        <v>3</v>
      </c>
      <c r="L35" s="111">
        <v>0</v>
      </c>
      <c r="M35" s="111">
        <v>9</v>
      </c>
      <c r="N35" s="111">
        <v>0</v>
      </c>
      <c r="O35" s="111">
        <v>0</v>
      </c>
      <c r="P35" s="111">
        <v>0</v>
      </c>
      <c r="Q35" s="8"/>
    </row>
    <row r="36" spans="1:19" ht="15" customHeight="1">
      <c r="A36" s="52"/>
      <c r="B36" s="71" t="s">
        <v>102</v>
      </c>
      <c r="C36" s="96">
        <v>23</v>
      </c>
      <c r="D36" s="134">
        <v>3</v>
      </c>
      <c r="E36" s="134">
        <v>63</v>
      </c>
      <c r="F36" s="134">
        <v>21</v>
      </c>
      <c r="G36" s="134">
        <v>4</v>
      </c>
      <c r="H36" s="134">
        <v>9</v>
      </c>
      <c r="I36" s="134">
        <v>4</v>
      </c>
      <c r="J36" s="134">
        <v>15</v>
      </c>
      <c r="K36" s="134">
        <v>2</v>
      </c>
      <c r="L36" s="134">
        <v>0</v>
      </c>
      <c r="M36" s="134">
        <v>29</v>
      </c>
      <c r="N36" s="134">
        <v>0</v>
      </c>
      <c r="O36" s="134">
        <v>0</v>
      </c>
      <c r="P36" s="134">
        <v>0</v>
      </c>
      <c r="Q36" s="8"/>
    </row>
    <row r="37" spans="1:19" ht="15" customHeight="1">
      <c r="A37" s="52"/>
      <c r="B37" s="67" t="s">
        <v>24</v>
      </c>
      <c r="C37" s="96">
        <v>24</v>
      </c>
      <c r="D37" s="111">
        <v>1</v>
      </c>
      <c r="E37" s="111">
        <v>18</v>
      </c>
      <c r="F37" s="111">
        <v>5</v>
      </c>
      <c r="G37" s="111">
        <v>1</v>
      </c>
      <c r="H37" s="111">
        <v>3</v>
      </c>
      <c r="I37" s="111">
        <v>0</v>
      </c>
      <c r="J37" s="111">
        <v>6</v>
      </c>
      <c r="K37" s="111">
        <v>1</v>
      </c>
      <c r="L37" s="111">
        <v>0</v>
      </c>
      <c r="M37" s="111">
        <v>7</v>
      </c>
      <c r="N37" s="111">
        <v>0</v>
      </c>
      <c r="O37" s="111">
        <v>0</v>
      </c>
      <c r="P37" s="111">
        <v>0</v>
      </c>
      <c r="Q37" s="8"/>
    </row>
    <row r="38" spans="1:19" ht="15" customHeight="1">
      <c r="A38" s="52"/>
      <c r="B38" s="67" t="s">
        <v>57</v>
      </c>
      <c r="C38" s="96">
        <v>25</v>
      </c>
      <c r="D38" s="111">
        <v>1</v>
      </c>
      <c r="E38" s="111">
        <v>26</v>
      </c>
      <c r="F38" s="111">
        <v>9</v>
      </c>
      <c r="G38" s="111">
        <v>1</v>
      </c>
      <c r="H38" s="111">
        <v>2</v>
      </c>
      <c r="I38" s="111">
        <v>2</v>
      </c>
      <c r="J38" s="111">
        <v>8</v>
      </c>
      <c r="K38" s="111">
        <v>1</v>
      </c>
      <c r="L38" s="111">
        <v>0</v>
      </c>
      <c r="M38" s="111">
        <v>12</v>
      </c>
      <c r="N38" s="111">
        <v>0</v>
      </c>
      <c r="O38" s="111">
        <v>0</v>
      </c>
      <c r="P38" s="111">
        <v>0</v>
      </c>
      <c r="Q38" s="8"/>
    </row>
    <row r="39" spans="1:19" ht="15" customHeight="1">
      <c r="A39" s="52"/>
      <c r="B39" s="67" t="s">
        <v>25</v>
      </c>
      <c r="C39" s="96">
        <v>26</v>
      </c>
      <c r="D39" s="111">
        <v>1</v>
      </c>
      <c r="E39" s="111">
        <v>19</v>
      </c>
      <c r="F39" s="111">
        <v>7</v>
      </c>
      <c r="G39" s="111">
        <v>2</v>
      </c>
      <c r="H39" s="111">
        <v>4</v>
      </c>
      <c r="I39" s="111">
        <v>2</v>
      </c>
      <c r="J39" s="111">
        <v>1</v>
      </c>
      <c r="K39" s="111">
        <v>0</v>
      </c>
      <c r="L39" s="111">
        <v>0</v>
      </c>
      <c r="M39" s="111">
        <v>10</v>
      </c>
      <c r="N39" s="111">
        <v>0</v>
      </c>
      <c r="O39" s="111">
        <v>0</v>
      </c>
      <c r="P39" s="111">
        <v>0</v>
      </c>
      <c r="Q39" s="8"/>
    </row>
    <row r="40" spans="1:19" ht="15" customHeight="1">
      <c r="A40" s="64"/>
      <c r="B40" s="72" t="s">
        <v>23</v>
      </c>
      <c r="C40" s="96">
        <v>27</v>
      </c>
      <c r="D40" s="134">
        <v>14</v>
      </c>
      <c r="E40" s="134">
        <v>149</v>
      </c>
      <c r="F40" s="134">
        <v>49</v>
      </c>
      <c r="G40" s="134">
        <v>13</v>
      </c>
      <c r="H40" s="134">
        <v>16</v>
      </c>
      <c r="I40" s="134">
        <v>37</v>
      </c>
      <c r="J40" s="134">
        <v>35</v>
      </c>
      <c r="K40" s="134">
        <v>10</v>
      </c>
      <c r="L40" s="134">
        <v>0</v>
      </c>
      <c r="M40" s="134">
        <v>30</v>
      </c>
      <c r="N40" s="134">
        <v>8</v>
      </c>
      <c r="O40" s="134">
        <v>0</v>
      </c>
      <c r="P40" s="134">
        <v>0</v>
      </c>
      <c r="Q40" s="8"/>
    </row>
    <row r="41" spans="1:19" ht="15" customHeight="1">
      <c r="A41" s="53"/>
      <c r="B41" s="61" t="s">
        <v>103</v>
      </c>
      <c r="C41" s="54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8"/>
    </row>
    <row r="42" spans="1:19" ht="15" customHeight="1">
      <c r="A42" s="53"/>
      <c r="B42" s="43"/>
      <c r="C42" s="54"/>
      <c r="D42" s="54"/>
      <c r="E42" s="4"/>
      <c r="F42" s="4"/>
      <c r="G42" s="4"/>
      <c r="H42" s="4"/>
      <c r="I42" s="4"/>
      <c r="J42" s="4"/>
      <c r="K42" s="4"/>
      <c r="L42" s="4"/>
      <c r="M42" s="4"/>
      <c r="N42" s="27"/>
      <c r="O42" s="27"/>
      <c r="P42" s="10"/>
      <c r="Q42" s="4"/>
      <c r="R42" s="4"/>
      <c r="S42" s="8"/>
    </row>
    <row r="43" spans="1:19" ht="12" customHeight="1">
      <c r="C43" s="4"/>
      <c r="D43" s="4"/>
      <c r="E43" s="165" t="s">
        <v>26</v>
      </c>
      <c r="F43" s="165"/>
      <c r="G43" s="4"/>
      <c r="H43" s="4"/>
      <c r="I43" s="4"/>
      <c r="J43" s="3"/>
      <c r="K43" s="3"/>
      <c r="L43" s="3"/>
      <c r="M43" s="3"/>
      <c r="N43" s="3"/>
      <c r="O43" s="3"/>
      <c r="Q43" s="4"/>
      <c r="R43" s="4"/>
    </row>
    <row r="44" spans="1:19" ht="23.25" customHeight="1">
      <c r="C44" s="3"/>
      <c r="D44" s="3"/>
      <c r="E44" s="16"/>
      <c r="F44" s="14"/>
      <c r="G44" s="3"/>
      <c r="H44" s="3"/>
      <c r="I44" s="3"/>
      <c r="J44" s="3"/>
      <c r="K44" s="3"/>
      <c r="L44" s="3"/>
      <c r="M44" s="3"/>
      <c r="N44" s="3"/>
      <c r="O44" s="3"/>
      <c r="Q44" s="3"/>
      <c r="R44" s="3"/>
    </row>
    <row r="45" spans="1:19" ht="12.75" customHeight="1">
      <c r="C45" s="3"/>
      <c r="D45" s="3"/>
      <c r="E45" s="17" t="s">
        <v>27</v>
      </c>
      <c r="F45" s="17"/>
      <c r="G45" s="3"/>
      <c r="H45" s="3"/>
      <c r="I45" s="3"/>
      <c r="J45" s="3"/>
      <c r="K45" s="3"/>
      <c r="L45" s="3"/>
      <c r="M45" s="3"/>
      <c r="N45" s="3"/>
      <c r="O45" s="3"/>
      <c r="Q45" s="3"/>
      <c r="R45" s="3"/>
    </row>
    <row r="46" spans="1:19" ht="12.75" customHeight="1">
      <c r="C46" s="3"/>
      <c r="D46" s="3"/>
      <c r="E46" s="12"/>
      <c r="F46" s="12"/>
      <c r="H46" s="3"/>
      <c r="I46" s="3"/>
      <c r="J46" s="3"/>
      <c r="K46" s="3"/>
      <c r="L46" s="3"/>
      <c r="M46" s="3"/>
      <c r="N46" s="3"/>
      <c r="O46" s="3"/>
      <c r="R46" s="3"/>
    </row>
    <row r="47" spans="1:19" ht="12.75" customHeight="1">
      <c r="C47" s="3"/>
      <c r="D47" s="3"/>
      <c r="F47" s="11"/>
      <c r="G47" s="11"/>
      <c r="H47" s="3"/>
      <c r="I47" s="3"/>
      <c r="J47" s="3"/>
      <c r="K47" s="3"/>
      <c r="L47" s="3"/>
      <c r="M47" s="3"/>
      <c r="N47" s="3"/>
      <c r="O47" s="3"/>
      <c r="Q47" s="88"/>
      <c r="R47" s="3"/>
    </row>
    <row r="48" spans="1:19" ht="12.75" customHeight="1">
      <c r="C48" s="3"/>
      <c r="D48" s="3"/>
      <c r="G48" s="11"/>
      <c r="H48" s="46" t="s">
        <v>72</v>
      </c>
      <c r="I48" s="3"/>
      <c r="J48" s="3"/>
      <c r="K48" s="3"/>
      <c r="L48" s="3"/>
      <c r="M48" s="3"/>
      <c r="N48" s="3"/>
      <c r="O48" s="3"/>
      <c r="Q48" s="88"/>
      <c r="R48" s="46"/>
    </row>
    <row r="49" spans="3:16" ht="12.75" customHeight="1">
      <c r="I49" s="46"/>
      <c r="J49" s="46"/>
      <c r="K49" s="46"/>
    </row>
    <row r="50" spans="3:16" ht="12.75" customHeight="1"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</row>
  </sheetData>
  <mergeCells count="21">
    <mergeCell ref="B1:D1"/>
    <mergeCell ref="E43:F43"/>
    <mergeCell ref="L8:P8"/>
    <mergeCell ref="C50:P50"/>
    <mergeCell ref="G11:G12"/>
    <mergeCell ref="H11:H12"/>
    <mergeCell ref="I11:I12"/>
    <mergeCell ref="J11:J12"/>
    <mergeCell ref="K11:K12"/>
    <mergeCell ref="L11:L12"/>
    <mergeCell ref="M11:M12"/>
    <mergeCell ref="N11:N12"/>
    <mergeCell ref="C10:C12"/>
    <mergeCell ref="E10:E12"/>
    <mergeCell ref="F11:F12"/>
    <mergeCell ref="G10:N10"/>
    <mergeCell ref="O10:O12"/>
    <mergeCell ref="P11:P12"/>
    <mergeCell ref="D10:D12"/>
    <mergeCell ref="B4:P6"/>
    <mergeCell ref="B10:B12"/>
  </mergeCells>
  <printOptions horizontalCentered="1"/>
  <pageMargins left="0.39370078740157483" right="0.39370078740157483" top="0.39370078740157483" bottom="0.47244094488188981" header="0.43307086614173229" footer="0.62992125984251968"/>
  <pageSetup paperSize="9" scale="69" orientation="landscape" r:id="rId1"/>
  <rowBreaks count="3" manualBreakCount="3">
    <brk id="49" max="14" man="1"/>
    <brk id="50" max="14" man="1"/>
    <brk id="5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J39"/>
  <sheetViews>
    <sheetView showWhiteSpace="0" view="pageBreakPreview" zoomScale="95" zoomScaleNormal="100" zoomScaleSheetLayoutView="95" workbookViewId="0">
      <selection activeCell="G19" sqref="G19"/>
    </sheetView>
  </sheetViews>
  <sheetFormatPr defaultColWidth="6.140625" defaultRowHeight="12.75"/>
  <cols>
    <col min="1" max="1" width="31.85546875" style="12" customWidth="1"/>
    <col min="2" max="2" width="6.5703125" style="12" customWidth="1"/>
    <col min="3" max="3" width="14.28515625" style="136" customWidth="1"/>
    <col min="4" max="4" width="19.5703125" style="12" customWidth="1"/>
    <col min="5" max="5" width="19.5703125" style="130" customWidth="1"/>
    <col min="6" max="8" width="19.5703125" style="12" customWidth="1"/>
    <col min="9" max="9" width="13.85546875" style="12" customWidth="1"/>
    <col min="10" max="10" width="17.42578125" style="12" customWidth="1"/>
    <col min="11" max="11" width="15" style="12" customWidth="1"/>
    <col min="12" max="12" width="3" style="12" customWidth="1"/>
    <col min="13" max="16384" width="6.140625" style="12"/>
  </cols>
  <sheetData>
    <row r="3" spans="1:10" ht="10.5" customHeight="1"/>
    <row r="4" spans="1:10" ht="10.5" customHeight="1"/>
    <row r="5" spans="1:10" ht="39" customHeight="1">
      <c r="A5" s="162" t="s">
        <v>133</v>
      </c>
      <c r="B5" s="162"/>
      <c r="C5" s="162"/>
      <c r="D5" s="162"/>
      <c r="E5" s="162"/>
      <c r="F5" s="162"/>
      <c r="G5" s="162"/>
      <c r="H5" s="162"/>
      <c r="I5" s="45"/>
    </row>
    <row r="6" spans="1:10" ht="18">
      <c r="A6" s="84"/>
      <c r="B6" s="84"/>
      <c r="C6" s="116"/>
      <c r="D6" s="84"/>
      <c r="E6" s="114"/>
      <c r="F6" s="84"/>
      <c r="G6" s="84"/>
      <c r="H6" s="84"/>
      <c r="I6" s="45"/>
    </row>
    <row r="7" spans="1:10" s="91" customFormat="1" ht="51" customHeight="1">
      <c r="C7" s="136"/>
      <c r="E7" s="130"/>
      <c r="F7" s="166" t="s">
        <v>98</v>
      </c>
      <c r="G7" s="166"/>
      <c r="H7" s="166"/>
      <c r="I7" s="92"/>
      <c r="J7" s="92"/>
    </row>
    <row r="8" spans="1:10">
      <c r="A8" s="23" t="s">
        <v>87</v>
      </c>
    </row>
    <row r="9" spans="1:10" ht="15" customHeight="1">
      <c r="A9" s="170" t="s">
        <v>0</v>
      </c>
      <c r="B9" s="172" t="s">
        <v>1</v>
      </c>
      <c r="C9" s="173" t="s">
        <v>37</v>
      </c>
      <c r="D9" s="175" t="s">
        <v>94</v>
      </c>
      <c r="E9" s="175"/>
      <c r="F9" s="175"/>
      <c r="G9" s="175"/>
      <c r="H9" s="176"/>
    </row>
    <row r="10" spans="1:10" ht="21.75" customHeight="1">
      <c r="A10" s="171"/>
      <c r="B10" s="172"/>
      <c r="C10" s="174"/>
      <c r="D10" s="39" t="s">
        <v>45</v>
      </c>
      <c r="E10" s="39" t="s">
        <v>46</v>
      </c>
      <c r="F10" s="39" t="s">
        <v>47</v>
      </c>
      <c r="G10" s="40" t="s">
        <v>48</v>
      </c>
      <c r="H10" s="40" t="s">
        <v>56</v>
      </c>
    </row>
    <row r="11" spans="1:10" ht="12.75" customHeight="1">
      <c r="A11" s="29" t="s">
        <v>58</v>
      </c>
      <c r="B11" s="29" t="s">
        <v>4</v>
      </c>
      <c r="C11" s="117">
        <v>1</v>
      </c>
      <c r="D11" s="40">
        <v>2</v>
      </c>
      <c r="E11" s="117">
        <v>3</v>
      </c>
      <c r="F11" s="40">
        <v>4</v>
      </c>
      <c r="G11" s="57">
        <v>5</v>
      </c>
      <c r="H11" s="40">
        <v>6</v>
      </c>
    </row>
    <row r="12" spans="1:10">
      <c r="A12" s="65" t="s">
        <v>125</v>
      </c>
      <c r="B12" s="29">
        <v>1</v>
      </c>
      <c r="C12" s="137">
        <v>15</v>
      </c>
      <c r="D12" s="139"/>
      <c r="E12" s="140">
        <v>15</v>
      </c>
      <c r="F12" s="141"/>
      <c r="G12" s="141"/>
      <c r="H12" s="142"/>
    </row>
    <row r="13" spans="1:10" ht="15" customHeight="1">
      <c r="A13" s="66" t="s">
        <v>106</v>
      </c>
      <c r="B13" s="29">
        <v>2</v>
      </c>
      <c r="C13" s="137">
        <v>0</v>
      </c>
      <c r="D13" s="143"/>
      <c r="E13" s="137"/>
      <c r="F13" s="143"/>
      <c r="G13" s="143"/>
      <c r="H13" s="142"/>
    </row>
    <row r="14" spans="1:10" ht="15" customHeight="1">
      <c r="A14" s="67" t="s">
        <v>5</v>
      </c>
      <c r="B14" s="29">
        <v>3</v>
      </c>
      <c r="C14" s="117"/>
      <c r="D14" s="36"/>
      <c r="E14" s="117"/>
      <c r="F14" s="36"/>
      <c r="G14" s="36"/>
      <c r="H14" s="37"/>
    </row>
    <row r="15" spans="1:10" ht="15" customHeight="1">
      <c r="A15" s="67" t="s">
        <v>6</v>
      </c>
      <c r="B15" s="29">
        <v>4</v>
      </c>
      <c r="C15" s="117"/>
      <c r="D15" s="36"/>
      <c r="E15" s="117"/>
      <c r="F15" s="36"/>
      <c r="G15" s="36"/>
      <c r="H15" s="37"/>
    </row>
    <row r="16" spans="1:10" ht="15" customHeight="1">
      <c r="A16" s="67" t="s">
        <v>7</v>
      </c>
      <c r="B16" s="29">
        <v>5</v>
      </c>
      <c r="C16" s="117"/>
      <c r="D16" s="36"/>
      <c r="E16" s="117"/>
      <c r="F16" s="36"/>
      <c r="G16" s="36"/>
      <c r="H16" s="37"/>
    </row>
    <row r="17" spans="1:8" ht="15" customHeight="1">
      <c r="A17" s="67" t="s">
        <v>8</v>
      </c>
      <c r="B17" s="29">
        <v>6</v>
      </c>
      <c r="C17" s="117"/>
      <c r="D17" s="36"/>
      <c r="E17" s="117"/>
      <c r="F17" s="36"/>
      <c r="G17" s="36"/>
      <c r="H17" s="37"/>
    </row>
    <row r="18" spans="1:8" ht="15" customHeight="1">
      <c r="A18" s="67" t="s">
        <v>9</v>
      </c>
      <c r="B18" s="29">
        <v>7</v>
      </c>
      <c r="C18" s="117"/>
      <c r="D18" s="36"/>
      <c r="E18" s="117"/>
      <c r="F18" s="36"/>
      <c r="G18" s="36"/>
      <c r="H18" s="37"/>
    </row>
    <row r="19" spans="1:8" ht="15" customHeight="1">
      <c r="A19" s="68" t="s">
        <v>107</v>
      </c>
      <c r="B19" s="29">
        <v>8</v>
      </c>
      <c r="C19" s="137">
        <v>6</v>
      </c>
      <c r="D19" s="143"/>
      <c r="E19" s="137">
        <v>6</v>
      </c>
      <c r="F19" s="143"/>
      <c r="G19" s="143"/>
      <c r="H19" s="142"/>
    </row>
    <row r="20" spans="1:8" ht="15" customHeight="1">
      <c r="A20" s="67" t="s">
        <v>10</v>
      </c>
      <c r="B20" s="29">
        <v>9</v>
      </c>
      <c r="C20" s="117"/>
      <c r="D20" s="36"/>
      <c r="E20" s="117">
        <v>1</v>
      </c>
      <c r="F20" s="36"/>
      <c r="G20" s="36"/>
      <c r="H20" s="37"/>
    </row>
    <row r="21" spans="1:8" ht="15" customHeight="1">
      <c r="A21" s="67" t="s">
        <v>11</v>
      </c>
      <c r="B21" s="29">
        <v>10</v>
      </c>
      <c r="C21" s="117"/>
      <c r="D21" s="36"/>
      <c r="E21" s="117"/>
      <c r="F21" s="36"/>
      <c r="G21" s="36"/>
      <c r="H21" s="37"/>
    </row>
    <row r="22" spans="1:8" ht="15" customHeight="1">
      <c r="A22" s="67" t="s">
        <v>12</v>
      </c>
      <c r="B22" s="29">
        <v>11</v>
      </c>
      <c r="C22" s="117"/>
      <c r="D22" s="36"/>
      <c r="E22" s="117"/>
      <c r="F22" s="36"/>
      <c r="G22" s="36"/>
      <c r="H22" s="37"/>
    </row>
    <row r="23" spans="1:8" ht="15" customHeight="1">
      <c r="A23" s="67" t="s">
        <v>13</v>
      </c>
      <c r="B23" s="29">
        <v>12</v>
      </c>
      <c r="C23" s="117"/>
      <c r="D23" s="36"/>
      <c r="E23" s="117"/>
      <c r="F23" s="36"/>
      <c r="G23" s="36"/>
      <c r="H23" s="37"/>
    </row>
    <row r="24" spans="1:8" ht="15" customHeight="1">
      <c r="A24" s="67" t="s">
        <v>14</v>
      </c>
      <c r="B24" s="29">
        <v>13</v>
      </c>
      <c r="C24" s="117"/>
      <c r="D24" s="36"/>
      <c r="E24" s="117">
        <v>2</v>
      </c>
      <c r="F24" s="36"/>
      <c r="G24" s="36"/>
      <c r="H24" s="37"/>
    </row>
    <row r="25" spans="1:8" ht="15" customHeight="1">
      <c r="A25" s="69" t="s">
        <v>15</v>
      </c>
      <c r="B25" s="29">
        <v>14</v>
      </c>
      <c r="C25" s="117"/>
      <c r="D25" s="36"/>
      <c r="E25" s="117">
        <v>3</v>
      </c>
      <c r="F25" s="36"/>
      <c r="G25" s="36"/>
      <c r="H25" s="37"/>
    </row>
    <row r="26" spans="1:8" ht="15" customHeight="1">
      <c r="A26" s="70" t="s">
        <v>108</v>
      </c>
      <c r="B26" s="29">
        <v>15</v>
      </c>
      <c r="C26" s="137">
        <v>3</v>
      </c>
      <c r="D26" s="143"/>
      <c r="E26" s="137">
        <v>3</v>
      </c>
      <c r="F26" s="143"/>
      <c r="G26" s="143"/>
      <c r="H26" s="142"/>
    </row>
    <row r="27" spans="1:8" ht="15" customHeight="1">
      <c r="A27" s="69" t="s">
        <v>16</v>
      </c>
      <c r="B27" s="29">
        <v>16</v>
      </c>
      <c r="C27" s="117"/>
      <c r="D27" s="36"/>
      <c r="E27" s="117"/>
      <c r="F27" s="36"/>
      <c r="G27" s="36"/>
      <c r="H27" s="37"/>
    </row>
    <row r="28" spans="1:8" ht="15" customHeight="1">
      <c r="A28" s="67" t="s">
        <v>17</v>
      </c>
      <c r="B28" s="29">
        <v>17</v>
      </c>
      <c r="C28" s="117"/>
      <c r="D28" s="36"/>
      <c r="E28" s="117"/>
      <c r="F28" s="36"/>
      <c r="G28" s="36"/>
      <c r="H28" s="37"/>
    </row>
    <row r="29" spans="1:8" ht="15" customHeight="1">
      <c r="A29" s="67" t="s">
        <v>18</v>
      </c>
      <c r="B29" s="29">
        <v>18</v>
      </c>
      <c r="C29" s="117"/>
      <c r="D29" s="36"/>
      <c r="E29" s="117"/>
      <c r="F29" s="36"/>
      <c r="G29" s="36"/>
      <c r="H29" s="37"/>
    </row>
    <row r="30" spans="1:8" ht="15" customHeight="1">
      <c r="A30" s="67" t="s">
        <v>19</v>
      </c>
      <c r="B30" s="29">
        <v>19</v>
      </c>
      <c r="C30" s="117"/>
      <c r="D30" s="36"/>
      <c r="E30" s="117">
        <v>1</v>
      </c>
      <c r="F30" s="36"/>
      <c r="G30" s="36"/>
      <c r="H30" s="37"/>
    </row>
    <row r="31" spans="1:8" ht="15" customHeight="1">
      <c r="A31" s="67" t="s">
        <v>20</v>
      </c>
      <c r="B31" s="29">
        <v>20</v>
      </c>
      <c r="C31" s="117"/>
      <c r="D31" s="36"/>
      <c r="E31" s="117"/>
      <c r="F31" s="36"/>
      <c r="G31" s="36"/>
      <c r="H31" s="37"/>
    </row>
    <row r="32" spans="1:8" ht="15" customHeight="1">
      <c r="A32" s="67" t="s">
        <v>21</v>
      </c>
      <c r="B32" s="29">
        <v>21</v>
      </c>
      <c r="C32" s="117"/>
      <c r="D32" s="36"/>
      <c r="E32" s="117"/>
      <c r="F32" s="36"/>
      <c r="G32" s="36"/>
      <c r="H32" s="37"/>
    </row>
    <row r="33" spans="1:9" ht="15" customHeight="1">
      <c r="A33" s="67" t="s">
        <v>22</v>
      </c>
      <c r="B33" s="29">
        <v>22</v>
      </c>
      <c r="C33" s="117"/>
      <c r="D33" s="36"/>
      <c r="E33" s="117">
        <v>2</v>
      </c>
      <c r="F33" s="36"/>
      <c r="G33" s="36"/>
      <c r="H33" s="37"/>
    </row>
    <row r="34" spans="1:9" ht="15" customHeight="1">
      <c r="A34" s="71" t="s">
        <v>109</v>
      </c>
      <c r="B34" s="29">
        <v>23</v>
      </c>
      <c r="C34" s="137">
        <v>0</v>
      </c>
      <c r="D34" s="143"/>
      <c r="E34" s="137">
        <v>0</v>
      </c>
      <c r="F34" s="143"/>
      <c r="G34" s="143"/>
      <c r="H34" s="142"/>
    </row>
    <row r="35" spans="1:9" ht="13.5" customHeight="1">
      <c r="A35" s="67" t="s">
        <v>24</v>
      </c>
      <c r="B35" s="29">
        <v>24</v>
      </c>
      <c r="C35" s="137"/>
      <c r="D35" s="42"/>
      <c r="E35" s="121"/>
      <c r="F35" s="42"/>
      <c r="G35" s="42"/>
      <c r="H35" s="42"/>
      <c r="I35" s="13"/>
    </row>
    <row r="36" spans="1:9" ht="13.5" customHeight="1">
      <c r="A36" s="67" t="s">
        <v>57</v>
      </c>
      <c r="B36" s="29">
        <v>25</v>
      </c>
      <c r="C36" s="137"/>
      <c r="D36" s="42"/>
      <c r="E36" s="121"/>
      <c r="F36" s="42"/>
      <c r="G36" s="42"/>
      <c r="H36" s="42"/>
      <c r="I36" s="13"/>
    </row>
    <row r="37" spans="1:9" ht="13.5" customHeight="1">
      <c r="A37" s="67" t="s">
        <v>25</v>
      </c>
      <c r="B37" s="29">
        <v>26</v>
      </c>
      <c r="C37" s="137"/>
      <c r="D37" s="42"/>
      <c r="E37" s="121"/>
      <c r="F37" s="42"/>
      <c r="G37" s="42"/>
      <c r="H37" s="42"/>
      <c r="I37" s="13"/>
    </row>
    <row r="38" spans="1:9" ht="13.5" customHeight="1">
      <c r="A38" s="72" t="s">
        <v>23</v>
      </c>
      <c r="B38" s="29">
        <v>27</v>
      </c>
      <c r="C38" s="137">
        <v>6</v>
      </c>
      <c r="D38" s="42"/>
      <c r="E38" s="121">
        <v>6</v>
      </c>
      <c r="F38" s="42"/>
      <c r="G38" s="42"/>
      <c r="H38" s="42"/>
      <c r="I38" s="13"/>
    </row>
    <row r="39" spans="1:9" ht="13.5" customHeight="1">
      <c r="A39" s="61" t="s">
        <v>110</v>
      </c>
      <c r="B39" s="44"/>
      <c r="C39" s="138"/>
      <c r="D39" s="13"/>
      <c r="E39" s="135"/>
      <c r="F39" s="13"/>
      <c r="G39" s="13"/>
      <c r="H39" s="13"/>
      <c r="I39" s="13"/>
    </row>
  </sheetData>
  <mergeCells count="6">
    <mergeCell ref="A9:A10"/>
    <mergeCell ref="A5:H5"/>
    <mergeCell ref="B9:B10"/>
    <mergeCell ref="C9:C10"/>
    <mergeCell ref="D9:H9"/>
    <mergeCell ref="F7:H7"/>
  </mergeCells>
  <printOptions horizontalCentered="1"/>
  <pageMargins left="0.55118110236220474" right="0.51181102362204722" top="0.47244094488188981" bottom="0.23622047244094491" header="0.47244094488188981" footer="0.19685039370078741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42"/>
  <sheetViews>
    <sheetView tabSelected="1" view="pageBreakPreview" topLeftCell="A3" zoomScale="106" zoomScaleNormal="100" zoomScaleSheetLayoutView="106" workbookViewId="0">
      <selection activeCell="H14" sqref="H14"/>
    </sheetView>
  </sheetViews>
  <sheetFormatPr defaultRowHeight="15"/>
  <cols>
    <col min="1" max="1" width="31.5703125" customWidth="1"/>
    <col min="2" max="2" width="7.85546875" customWidth="1"/>
    <col min="3" max="3" width="13.42578125" style="133" customWidth="1"/>
    <col min="4" max="4" width="14.5703125" customWidth="1"/>
    <col min="5" max="5" width="14.5703125" style="133" customWidth="1"/>
    <col min="6" max="6" width="14.5703125" style="144" customWidth="1"/>
    <col min="7" max="7" width="14.5703125" style="133" customWidth="1"/>
    <col min="8" max="11" width="14.5703125" customWidth="1"/>
  </cols>
  <sheetData>
    <row r="1" spans="1:11" ht="15" customHeight="1">
      <c r="A1" s="177" t="s">
        <v>134</v>
      </c>
      <c r="B1" s="177"/>
      <c r="C1" s="177"/>
      <c r="K1" s="93" t="s">
        <v>86</v>
      </c>
    </row>
    <row r="2" spans="1:11">
      <c r="A2" s="177"/>
      <c r="B2" s="177"/>
      <c r="C2" s="177"/>
    </row>
    <row r="3" spans="1:11">
      <c r="A3" s="108"/>
      <c r="B3" s="108"/>
      <c r="C3" s="147"/>
    </row>
    <row r="4" spans="1:11">
      <c r="A4" s="94" t="s">
        <v>89</v>
      </c>
      <c r="J4" s="12"/>
      <c r="K4" s="12"/>
    </row>
    <row r="5" spans="1:11" ht="15" customHeight="1">
      <c r="A5" s="170" t="s">
        <v>0</v>
      </c>
      <c r="B5" s="172" t="s">
        <v>1</v>
      </c>
      <c r="C5" s="179" t="s">
        <v>37</v>
      </c>
      <c r="D5" s="175" t="s">
        <v>94</v>
      </c>
      <c r="E5" s="175"/>
      <c r="F5" s="175"/>
      <c r="G5" s="175"/>
      <c r="H5" s="175"/>
      <c r="I5" s="175"/>
      <c r="J5" s="175"/>
      <c r="K5" s="176"/>
    </row>
    <row r="6" spans="1:11" ht="42" customHeight="1">
      <c r="A6" s="171"/>
      <c r="B6" s="172"/>
      <c r="C6" s="180"/>
      <c r="D6" s="39" t="s">
        <v>49</v>
      </c>
      <c r="E6" s="120" t="s">
        <v>50</v>
      </c>
      <c r="F6" s="120" t="s">
        <v>51</v>
      </c>
      <c r="G6" s="120" t="s">
        <v>52</v>
      </c>
      <c r="H6" s="39" t="s">
        <v>53</v>
      </c>
      <c r="I6" s="39" t="s">
        <v>54</v>
      </c>
      <c r="J6" s="39" t="s">
        <v>55</v>
      </c>
      <c r="K6" s="40" t="s">
        <v>56</v>
      </c>
    </row>
    <row r="7" spans="1:11" s="48" customFormat="1">
      <c r="A7" s="55" t="s">
        <v>58</v>
      </c>
      <c r="B7" s="55" t="s">
        <v>4</v>
      </c>
      <c r="C7" s="119">
        <v>1</v>
      </c>
      <c r="D7" s="41">
        <v>2</v>
      </c>
      <c r="E7" s="146">
        <v>3</v>
      </c>
      <c r="F7" s="145">
        <v>4</v>
      </c>
      <c r="G7" s="146">
        <v>5</v>
      </c>
      <c r="H7" s="41">
        <v>6</v>
      </c>
      <c r="I7" s="47">
        <v>7</v>
      </c>
      <c r="J7" s="41">
        <v>8</v>
      </c>
      <c r="K7" s="47">
        <v>9</v>
      </c>
    </row>
    <row r="8" spans="1:11">
      <c r="A8" s="65" t="s">
        <v>125</v>
      </c>
      <c r="B8" s="29">
        <v>1</v>
      </c>
      <c r="C8" s="148">
        <v>9</v>
      </c>
      <c r="D8" s="140"/>
      <c r="E8" s="148"/>
      <c r="F8" s="149"/>
      <c r="G8" s="148"/>
      <c r="H8" s="140"/>
      <c r="I8" s="150"/>
      <c r="J8" s="140"/>
      <c r="K8" s="150"/>
    </row>
    <row r="9" spans="1:11" ht="15" customHeight="1">
      <c r="A9" s="66" t="s">
        <v>115</v>
      </c>
      <c r="B9" s="29">
        <v>2</v>
      </c>
      <c r="C9" s="137">
        <v>2</v>
      </c>
      <c r="D9" s="151"/>
      <c r="E9" s="152"/>
      <c r="F9" s="152"/>
      <c r="G9" s="152"/>
      <c r="H9" s="151"/>
      <c r="I9" s="151"/>
      <c r="J9" s="142"/>
      <c r="K9" s="142"/>
    </row>
    <row r="10" spans="1:11">
      <c r="A10" s="67" t="s">
        <v>5</v>
      </c>
      <c r="B10" s="29">
        <v>3</v>
      </c>
      <c r="C10" s="117"/>
      <c r="D10" s="38"/>
      <c r="E10" s="115"/>
      <c r="F10" s="115"/>
      <c r="G10" s="115"/>
      <c r="H10" s="38"/>
      <c r="I10" s="38"/>
      <c r="J10" s="37"/>
      <c r="K10" s="37"/>
    </row>
    <row r="11" spans="1:11">
      <c r="A11" s="67" t="s">
        <v>6</v>
      </c>
      <c r="B11" s="29">
        <v>4</v>
      </c>
      <c r="C11" s="117"/>
      <c r="D11" s="38"/>
      <c r="E11" s="115"/>
      <c r="F11" s="115"/>
      <c r="G11" s="115"/>
      <c r="H11" s="38"/>
      <c r="I11" s="38"/>
      <c r="J11" s="37"/>
      <c r="K11" s="37"/>
    </row>
    <row r="12" spans="1:11">
      <c r="A12" s="67" t="s">
        <v>7</v>
      </c>
      <c r="B12" s="29">
        <v>5</v>
      </c>
      <c r="C12" s="117"/>
      <c r="D12" s="38"/>
      <c r="E12" s="115"/>
      <c r="F12" s="115"/>
      <c r="G12" s="115"/>
      <c r="H12" s="38"/>
      <c r="I12" s="38"/>
      <c r="J12" s="37"/>
      <c r="K12" s="37"/>
    </row>
    <row r="13" spans="1:11" ht="15" customHeight="1">
      <c r="A13" s="67" t="s">
        <v>7</v>
      </c>
      <c r="B13" s="29">
        <v>6</v>
      </c>
      <c r="C13" s="117"/>
      <c r="D13" s="38"/>
      <c r="E13" s="115"/>
      <c r="F13" s="115"/>
      <c r="G13" s="115"/>
      <c r="H13" s="38"/>
      <c r="I13" s="38"/>
      <c r="J13" s="37"/>
      <c r="K13" s="37"/>
    </row>
    <row r="14" spans="1:11" ht="15" customHeight="1">
      <c r="A14" s="67" t="s">
        <v>9</v>
      </c>
      <c r="B14" s="29">
        <v>7</v>
      </c>
      <c r="C14" s="117">
        <v>2</v>
      </c>
      <c r="D14" s="38"/>
      <c r="E14" s="115"/>
      <c r="F14" s="115">
        <v>2</v>
      </c>
      <c r="G14" s="115"/>
      <c r="H14" s="38"/>
      <c r="I14" s="38"/>
      <c r="J14" s="37"/>
      <c r="K14" s="37"/>
    </row>
    <row r="15" spans="1:11">
      <c r="A15" s="68" t="s">
        <v>116</v>
      </c>
      <c r="B15" s="29">
        <v>8</v>
      </c>
      <c r="C15" s="117"/>
      <c r="D15" s="38"/>
      <c r="E15" s="115"/>
      <c r="G15" s="115"/>
      <c r="H15" s="38"/>
      <c r="I15" s="38"/>
      <c r="J15" s="37"/>
      <c r="K15" s="37"/>
    </row>
    <row r="16" spans="1:11" ht="15" customHeight="1">
      <c r="A16" s="67" t="s">
        <v>10</v>
      </c>
      <c r="B16" s="29">
        <v>9</v>
      </c>
      <c r="C16" s="117"/>
      <c r="D16" s="38"/>
      <c r="E16" s="115"/>
      <c r="F16" s="115"/>
      <c r="G16" s="115"/>
      <c r="H16" s="38"/>
      <c r="I16" s="38"/>
      <c r="J16" s="37"/>
      <c r="K16" s="37"/>
    </row>
    <row r="17" spans="1:11">
      <c r="A17" s="67" t="s">
        <v>11</v>
      </c>
      <c r="B17" s="29">
        <v>10</v>
      </c>
      <c r="C17" s="117"/>
      <c r="D17" s="38"/>
      <c r="E17" s="115"/>
      <c r="F17" s="115"/>
      <c r="G17" s="115"/>
      <c r="H17" s="38"/>
      <c r="I17" s="38"/>
      <c r="J17" s="37"/>
      <c r="K17" s="37"/>
    </row>
    <row r="18" spans="1:11" ht="15" customHeight="1">
      <c r="A18" s="67" t="s">
        <v>12</v>
      </c>
      <c r="B18" s="29">
        <v>11</v>
      </c>
      <c r="C18" s="117"/>
      <c r="D18" s="38"/>
      <c r="E18" s="115"/>
      <c r="F18" s="115"/>
      <c r="G18" s="115"/>
      <c r="H18" s="38"/>
      <c r="I18" s="38"/>
      <c r="J18" s="37"/>
      <c r="K18" s="37"/>
    </row>
    <row r="19" spans="1:11" ht="15" customHeight="1">
      <c r="A19" s="67" t="s">
        <v>13</v>
      </c>
      <c r="B19" s="29">
        <v>12</v>
      </c>
      <c r="C19" s="117"/>
      <c r="D19" s="38"/>
      <c r="E19" s="115"/>
      <c r="F19" s="115"/>
      <c r="G19" s="115"/>
      <c r="H19" s="38"/>
      <c r="I19" s="38"/>
      <c r="J19" s="37"/>
      <c r="K19" s="37"/>
    </row>
    <row r="20" spans="1:11" ht="15" customHeight="1">
      <c r="A20" s="67" t="s">
        <v>14</v>
      </c>
      <c r="B20" s="29">
        <v>13</v>
      </c>
      <c r="C20" s="117"/>
      <c r="D20" s="38"/>
      <c r="E20" s="115"/>
      <c r="F20" s="115"/>
      <c r="G20" s="115"/>
      <c r="H20" s="38"/>
      <c r="I20" s="38"/>
      <c r="J20" s="37"/>
      <c r="K20" s="37"/>
    </row>
    <row r="21" spans="1:11" ht="15" customHeight="1">
      <c r="A21" s="69" t="s">
        <v>15</v>
      </c>
      <c r="B21" s="29">
        <v>14</v>
      </c>
      <c r="C21" s="117"/>
      <c r="D21" s="38"/>
      <c r="E21" s="115"/>
      <c r="F21" s="115"/>
      <c r="G21" s="115"/>
      <c r="H21" s="38"/>
      <c r="I21" s="38"/>
      <c r="J21" s="37"/>
      <c r="K21" s="37"/>
    </row>
    <row r="22" spans="1:11">
      <c r="A22" s="70" t="s">
        <v>108</v>
      </c>
      <c r="B22" s="29">
        <v>15</v>
      </c>
      <c r="C22" s="137">
        <v>2</v>
      </c>
      <c r="D22" s="151"/>
      <c r="E22" s="152"/>
      <c r="F22" s="152"/>
      <c r="G22" s="152"/>
      <c r="H22" s="151"/>
      <c r="I22" s="151"/>
      <c r="J22" s="142"/>
      <c r="K22" s="142"/>
    </row>
    <row r="23" spans="1:11">
      <c r="A23" s="69" t="s">
        <v>16</v>
      </c>
      <c r="B23" s="29">
        <v>16</v>
      </c>
      <c r="C23" s="117"/>
      <c r="D23" s="38"/>
      <c r="E23" s="115"/>
      <c r="F23" s="115"/>
      <c r="G23" s="115"/>
      <c r="H23" s="38"/>
      <c r="I23" s="38"/>
      <c r="J23" s="37"/>
      <c r="K23" s="37"/>
    </row>
    <row r="24" spans="1:11" ht="15" customHeight="1">
      <c r="A24" s="67" t="s">
        <v>17</v>
      </c>
      <c r="B24" s="29">
        <v>17</v>
      </c>
      <c r="C24" s="117"/>
      <c r="D24" s="38"/>
      <c r="E24" s="115"/>
      <c r="F24" s="115"/>
      <c r="G24" s="115"/>
      <c r="H24" s="38"/>
      <c r="I24" s="38"/>
      <c r="J24" s="37"/>
      <c r="K24" s="37"/>
    </row>
    <row r="25" spans="1:11" ht="15" customHeight="1">
      <c r="A25" s="67" t="s">
        <v>18</v>
      </c>
      <c r="B25" s="29">
        <v>18</v>
      </c>
      <c r="C25" s="117"/>
      <c r="D25" s="38"/>
      <c r="E25" s="115"/>
      <c r="F25" s="115"/>
      <c r="G25" s="115"/>
      <c r="H25" s="38"/>
      <c r="I25" s="38"/>
      <c r="J25" s="37"/>
      <c r="K25" s="37"/>
    </row>
    <row r="26" spans="1:11">
      <c r="A26" s="67" t="s">
        <v>19</v>
      </c>
      <c r="B26" s="29">
        <v>19</v>
      </c>
      <c r="C26" s="117"/>
      <c r="D26" s="38"/>
      <c r="E26" s="115"/>
      <c r="F26" s="115"/>
      <c r="G26" s="115"/>
      <c r="H26" s="38"/>
      <c r="I26" s="38"/>
      <c r="J26" s="37"/>
      <c r="K26" s="37"/>
    </row>
    <row r="27" spans="1:11" ht="15" customHeight="1">
      <c r="A27" s="67" t="s">
        <v>20</v>
      </c>
      <c r="B27" s="29">
        <v>20</v>
      </c>
      <c r="C27" s="117">
        <v>2</v>
      </c>
      <c r="D27" s="38"/>
      <c r="E27" s="115">
        <v>1</v>
      </c>
      <c r="F27" s="115">
        <v>1</v>
      </c>
      <c r="G27" s="115"/>
      <c r="H27" s="38"/>
      <c r="I27" s="38"/>
      <c r="J27" s="37"/>
      <c r="K27" s="37"/>
    </row>
    <row r="28" spans="1:11" ht="15" customHeight="1">
      <c r="A28" s="67" t="s">
        <v>21</v>
      </c>
      <c r="B28" s="29">
        <v>21</v>
      </c>
      <c r="C28" s="117"/>
      <c r="D28" s="38"/>
      <c r="E28" s="115"/>
      <c r="F28" s="115"/>
      <c r="G28" s="115"/>
      <c r="H28" s="38"/>
      <c r="I28" s="38"/>
      <c r="J28" s="37"/>
      <c r="K28" s="37"/>
    </row>
    <row r="29" spans="1:11">
      <c r="A29" s="67" t="s">
        <v>22</v>
      </c>
      <c r="B29" s="29">
        <v>22</v>
      </c>
      <c r="C29" s="137"/>
      <c r="D29" s="42"/>
      <c r="E29" s="137"/>
      <c r="F29" s="137"/>
      <c r="G29" s="137"/>
      <c r="H29" s="42"/>
      <c r="I29" s="42"/>
      <c r="J29" s="37"/>
      <c r="K29" s="37"/>
    </row>
    <row r="30" spans="1:11">
      <c r="A30" s="71" t="s">
        <v>109</v>
      </c>
      <c r="B30" s="29">
        <v>23</v>
      </c>
      <c r="C30" s="146"/>
      <c r="D30" s="37"/>
      <c r="E30" s="146"/>
      <c r="F30" s="146"/>
      <c r="G30" s="146"/>
      <c r="H30" s="37"/>
      <c r="I30" s="37"/>
      <c r="J30" s="37"/>
      <c r="K30" s="37"/>
    </row>
    <row r="31" spans="1:11">
      <c r="A31" s="67" t="s">
        <v>24</v>
      </c>
      <c r="B31" s="29">
        <v>24</v>
      </c>
      <c r="C31" s="146"/>
      <c r="D31" s="37"/>
      <c r="E31" s="146"/>
      <c r="F31" s="146"/>
      <c r="G31" s="146"/>
      <c r="H31" s="37"/>
      <c r="I31" s="37"/>
      <c r="J31" s="37"/>
      <c r="K31" s="37"/>
    </row>
    <row r="32" spans="1:11">
      <c r="A32" s="67" t="s">
        <v>57</v>
      </c>
      <c r="B32" s="29">
        <v>25</v>
      </c>
      <c r="C32" s="146"/>
      <c r="D32" s="37"/>
      <c r="E32" s="146"/>
      <c r="F32" s="146"/>
      <c r="G32" s="146"/>
      <c r="H32" s="37"/>
      <c r="I32" s="37"/>
      <c r="J32" s="37"/>
      <c r="K32" s="37"/>
    </row>
    <row r="33" spans="1:11">
      <c r="A33" s="67" t="s">
        <v>25</v>
      </c>
      <c r="B33" s="29">
        <v>26</v>
      </c>
      <c r="C33" s="146"/>
      <c r="D33" s="37"/>
      <c r="E33" s="146"/>
      <c r="F33" s="146"/>
      <c r="G33" s="146"/>
      <c r="H33" s="37"/>
      <c r="I33" s="37"/>
      <c r="J33" s="37"/>
      <c r="K33" s="37"/>
    </row>
    <row r="34" spans="1:11">
      <c r="A34" s="72" t="s">
        <v>23</v>
      </c>
      <c r="B34" s="29">
        <v>27</v>
      </c>
      <c r="C34" s="148">
        <v>5</v>
      </c>
      <c r="D34" s="142"/>
      <c r="E34" s="148"/>
      <c r="F34" s="148">
        <v>4</v>
      </c>
      <c r="G34" s="148">
        <v>1</v>
      </c>
      <c r="H34" s="142"/>
      <c r="I34" s="142"/>
      <c r="J34" s="142"/>
      <c r="K34" s="142"/>
    </row>
    <row r="35" spans="1:11">
      <c r="A35" s="61" t="s">
        <v>111</v>
      </c>
      <c r="B35" s="12"/>
      <c r="D35" s="12"/>
      <c r="F35" s="133"/>
      <c r="H35" s="12"/>
      <c r="I35" s="12"/>
      <c r="J35" s="12"/>
      <c r="K35" s="12"/>
    </row>
    <row r="37" spans="1:11">
      <c r="B37" s="17" t="s">
        <v>26</v>
      </c>
    </row>
    <row r="38" spans="1:11" ht="24.75" customHeight="1">
      <c r="B38" s="16"/>
    </row>
    <row r="39" spans="1:11">
      <c r="B39" s="17" t="s">
        <v>27</v>
      </c>
    </row>
    <row r="40" spans="1:11">
      <c r="A40" s="1"/>
      <c r="B40" s="1"/>
    </row>
    <row r="42" spans="1:11">
      <c r="D42" s="178" t="s">
        <v>72</v>
      </c>
      <c r="E42" s="178"/>
      <c r="F42" s="178"/>
      <c r="G42" s="178"/>
      <c r="H42" s="178"/>
    </row>
  </sheetData>
  <mergeCells count="6">
    <mergeCell ref="A1:C2"/>
    <mergeCell ref="D42:H42"/>
    <mergeCell ref="B5:B6"/>
    <mergeCell ref="C5:C6"/>
    <mergeCell ref="D5:K5"/>
    <mergeCell ref="A5:A6"/>
  </mergeCells>
  <pageMargins left="0.7" right="0.7" top="0.75" bottom="0.75" header="0.3" footer="0.3"/>
  <pageSetup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T54"/>
  <sheetViews>
    <sheetView view="pageBreakPreview" topLeftCell="A16" zoomScale="115" zoomScaleNormal="100" zoomScaleSheetLayoutView="115" zoomScalePageLayoutView="85" workbookViewId="0">
      <selection activeCell="R19" sqref="A19:R19"/>
    </sheetView>
  </sheetViews>
  <sheetFormatPr defaultRowHeight="12.75"/>
  <cols>
    <col min="1" max="1" width="30.85546875" style="12" customWidth="1"/>
    <col min="2" max="2" width="5.42578125" style="12" customWidth="1"/>
    <col min="3" max="3" width="12.140625" style="12" customWidth="1"/>
    <col min="4" max="4" width="9.42578125" style="12" customWidth="1"/>
    <col min="5" max="5" width="9.28515625" style="12" customWidth="1"/>
    <col min="6" max="6" width="9.42578125" style="12" customWidth="1"/>
    <col min="7" max="7" width="12.42578125" style="12" customWidth="1"/>
    <col min="8" max="8" width="9.140625" style="12" customWidth="1"/>
    <col min="9" max="9" width="8.5703125" style="12" customWidth="1"/>
    <col min="10" max="10" width="8.85546875" style="12" customWidth="1"/>
    <col min="11" max="11" width="9.85546875" style="12" customWidth="1"/>
    <col min="12" max="12" width="11.85546875" style="130" customWidth="1"/>
    <col min="13" max="14" width="11.85546875" style="12" customWidth="1"/>
    <col min="15" max="16384" width="9.140625" style="12"/>
  </cols>
  <sheetData>
    <row r="3" spans="1:20" ht="23.25" customHeight="1"/>
    <row r="4" spans="1:20" s="60" customFormat="1" ht="27" customHeight="1">
      <c r="A4" s="181" t="s">
        <v>139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</row>
    <row r="5" spans="1:20" ht="24" customHeight="1">
      <c r="B5" s="14"/>
      <c r="C5" s="14"/>
      <c r="D5" s="14"/>
      <c r="E5" s="14"/>
      <c r="F5" s="14"/>
      <c r="G5" s="14"/>
      <c r="H5" s="14"/>
      <c r="I5" s="20"/>
      <c r="J5" s="20"/>
      <c r="K5" s="20"/>
      <c r="L5" s="131"/>
      <c r="M5" s="20"/>
      <c r="N5" s="20"/>
    </row>
    <row r="6" spans="1:20">
      <c r="B6" s="14"/>
      <c r="C6" s="14"/>
      <c r="D6" s="14"/>
      <c r="E6" s="14"/>
      <c r="F6" s="14"/>
      <c r="G6" s="14"/>
      <c r="H6" s="14"/>
      <c r="I6" s="20"/>
      <c r="J6" s="20"/>
      <c r="K6" s="20"/>
      <c r="L6" s="131"/>
      <c r="M6" s="20"/>
      <c r="N6" s="20"/>
      <c r="T6" s="77"/>
    </row>
    <row r="7" spans="1:20">
      <c r="B7" s="21"/>
      <c r="C7" s="21"/>
      <c r="D7" s="21"/>
      <c r="E7" s="14"/>
      <c r="F7" s="14"/>
      <c r="G7" s="14"/>
      <c r="H7" s="14"/>
      <c r="I7" s="14"/>
      <c r="J7" s="14"/>
      <c r="K7" s="14"/>
      <c r="L7" s="132"/>
      <c r="M7" s="14"/>
      <c r="N7" s="14"/>
    </row>
    <row r="8" spans="1:20" ht="12.75" customHeight="1">
      <c r="A8" s="173" t="s">
        <v>66</v>
      </c>
      <c r="B8" s="182" t="s">
        <v>1</v>
      </c>
      <c r="C8" s="183" t="s">
        <v>71</v>
      </c>
      <c r="D8" s="81"/>
      <c r="E8" s="81"/>
      <c r="F8" s="81"/>
      <c r="G8" s="81"/>
      <c r="H8" s="187" t="s">
        <v>76</v>
      </c>
      <c r="I8" s="188"/>
      <c r="J8" s="188"/>
      <c r="K8" s="189"/>
      <c r="L8" s="163" t="s">
        <v>112</v>
      </c>
      <c r="M8" s="172" t="s">
        <v>68</v>
      </c>
      <c r="N8" s="185" t="s">
        <v>69</v>
      </c>
      <c r="O8" s="173" t="s">
        <v>70</v>
      </c>
      <c r="P8" s="75"/>
      <c r="Q8" s="185" t="s">
        <v>30</v>
      </c>
      <c r="R8" s="170" t="s">
        <v>31</v>
      </c>
    </row>
    <row r="9" spans="1:20" ht="36.75" customHeight="1">
      <c r="A9" s="174"/>
      <c r="B9" s="182"/>
      <c r="C9" s="184"/>
      <c r="D9" s="82" t="s">
        <v>2</v>
      </c>
      <c r="E9" s="106" t="s">
        <v>28</v>
      </c>
      <c r="F9" s="106" t="s">
        <v>29</v>
      </c>
      <c r="G9" s="106" t="s">
        <v>59</v>
      </c>
      <c r="H9" s="107" t="s">
        <v>37</v>
      </c>
      <c r="I9" s="79" t="s">
        <v>73</v>
      </c>
      <c r="J9" s="78" t="s">
        <v>75</v>
      </c>
      <c r="K9" s="78" t="s">
        <v>74</v>
      </c>
      <c r="L9" s="163"/>
      <c r="M9" s="172"/>
      <c r="N9" s="186"/>
      <c r="O9" s="174"/>
      <c r="P9" s="80" t="s">
        <v>2</v>
      </c>
      <c r="Q9" s="186"/>
      <c r="R9" s="171"/>
    </row>
    <row r="10" spans="1:20" s="59" customFormat="1" ht="16.5" customHeight="1">
      <c r="A10" s="55" t="s">
        <v>3</v>
      </c>
      <c r="B10" s="57" t="s">
        <v>4</v>
      </c>
      <c r="C10" s="57">
        <v>1</v>
      </c>
      <c r="D10" s="57">
        <v>2</v>
      </c>
      <c r="E10" s="57">
        <v>3</v>
      </c>
      <c r="F10" s="57">
        <v>4</v>
      </c>
      <c r="G10" s="85">
        <v>5</v>
      </c>
      <c r="H10" s="85">
        <v>6</v>
      </c>
      <c r="I10" s="155">
        <v>7</v>
      </c>
      <c r="J10" s="155">
        <v>8</v>
      </c>
      <c r="K10" s="155">
        <v>9</v>
      </c>
      <c r="L10" s="113">
        <v>10</v>
      </c>
      <c r="M10" s="85">
        <v>11</v>
      </c>
      <c r="N10" s="85">
        <v>12</v>
      </c>
      <c r="O10" s="85">
        <v>13</v>
      </c>
      <c r="P10" s="85">
        <v>14</v>
      </c>
      <c r="Q10" s="85">
        <v>15</v>
      </c>
      <c r="R10" s="99">
        <v>16</v>
      </c>
    </row>
    <row r="11" spans="1:20">
      <c r="A11" s="65" t="s">
        <v>104</v>
      </c>
      <c r="B11" s="31">
        <v>1</v>
      </c>
      <c r="C11" s="121">
        <f t="shared" ref="C11:C22" si="0">+E11+F11+G11</f>
        <v>1364</v>
      </c>
      <c r="D11" s="121">
        <v>452</v>
      </c>
      <c r="E11" s="121">
        <v>160</v>
      </c>
      <c r="F11" s="121">
        <v>673</v>
      </c>
      <c r="G11" s="121">
        <v>531</v>
      </c>
      <c r="H11" s="121">
        <f>H12+H18+H25+H33+H37</f>
        <v>281</v>
      </c>
      <c r="I11" s="121">
        <f>I12+I18+I25+I33+I37</f>
        <v>8</v>
      </c>
      <c r="J11" s="121">
        <f>J12+J18+J25+J33+J37</f>
        <v>132</v>
      </c>
      <c r="K11" s="121">
        <f>K12+K18+K25+K33+K37</f>
        <v>141</v>
      </c>
      <c r="L11" s="121">
        <f>+L12+L18+L25+L33+L37</f>
        <v>84</v>
      </c>
      <c r="M11" s="121">
        <f>M12+M18+M25+M33+M37</f>
        <v>174</v>
      </c>
      <c r="N11" s="121">
        <f>N12+N18+N25+N33+N37</f>
        <v>27458</v>
      </c>
      <c r="O11" s="122">
        <f>Q11+R11</f>
        <v>107</v>
      </c>
      <c r="P11" s="122">
        <f>P18+P37</f>
        <v>25</v>
      </c>
      <c r="Q11" s="122">
        <f>Q12+Q18+Q25+Q33+Q37</f>
        <v>49</v>
      </c>
      <c r="R11" s="121">
        <v>58</v>
      </c>
    </row>
    <row r="12" spans="1:20" ht="15" customHeight="1">
      <c r="A12" s="66" t="s">
        <v>106</v>
      </c>
      <c r="B12" s="31">
        <v>2</v>
      </c>
      <c r="C12" s="121">
        <f t="shared" si="0"/>
        <v>168</v>
      </c>
      <c r="D12" s="121">
        <v>60</v>
      </c>
      <c r="E12" s="121">
        <v>5</v>
      </c>
      <c r="F12" s="121">
        <v>82</v>
      </c>
      <c r="G12" s="121">
        <v>81</v>
      </c>
      <c r="H12" s="122">
        <f>I12+J12+K12</f>
        <v>84</v>
      </c>
      <c r="I12" s="122">
        <f>I13+I14+I15+I16+I17</f>
        <v>3</v>
      </c>
      <c r="J12" s="122">
        <f>J13+J14+J15+J16+J17</f>
        <v>38</v>
      </c>
      <c r="K12" s="121">
        <f>K13+K14+K15+K16+K17</f>
        <v>43</v>
      </c>
      <c r="L12" s="121">
        <f>+L13+L14+L15+L16+L17</f>
        <v>22</v>
      </c>
      <c r="M12" s="121">
        <f>M13+M14+M15+M16+M17</f>
        <v>43</v>
      </c>
      <c r="N12" s="121">
        <f>N13+N14+N15+N16+N17</f>
        <v>4740</v>
      </c>
      <c r="O12" s="122">
        <f>Q12+R12</f>
        <v>3</v>
      </c>
      <c r="P12" s="30"/>
      <c r="Q12" s="122">
        <f>Q13+Q14+Q15+Q16+Q17</f>
        <v>2</v>
      </c>
      <c r="R12" s="31">
        <v>1</v>
      </c>
    </row>
    <row r="13" spans="1:20" ht="13.5" customHeight="1">
      <c r="A13" s="67" t="s">
        <v>5</v>
      </c>
      <c r="B13" s="31">
        <v>3</v>
      </c>
      <c r="C13" s="31">
        <f t="shared" si="0"/>
        <v>27</v>
      </c>
      <c r="D13" s="31">
        <v>7</v>
      </c>
      <c r="E13" s="31"/>
      <c r="F13" s="31">
        <v>19</v>
      </c>
      <c r="G13" s="31">
        <v>8</v>
      </c>
      <c r="H13" s="30"/>
      <c r="I13" s="30"/>
      <c r="J13" s="30">
        <v>6</v>
      </c>
      <c r="K13" s="31">
        <v>6</v>
      </c>
      <c r="L13" s="31">
        <v>6</v>
      </c>
      <c r="M13" s="31">
        <v>14</v>
      </c>
      <c r="N13" s="31">
        <v>774</v>
      </c>
      <c r="O13" s="30"/>
      <c r="P13" s="30"/>
      <c r="Q13" s="30"/>
      <c r="R13" s="31">
        <v>1</v>
      </c>
    </row>
    <row r="14" spans="1:20" ht="13.5" customHeight="1">
      <c r="A14" s="67" t="s">
        <v>6</v>
      </c>
      <c r="B14" s="31">
        <v>4</v>
      </c>
      <c r="C14" s="31">
        <f t="shared" si="0"/>
        <v>28</v>
      </c>
      <c r="D14" s="31">
        <v>11</v>
      </c>
      <c r="E14" s="31">
        <v>1</v>
      </c>
      <c r="F14" s="31">
        <v>16</v>
      </c>
      <c r="G14" s="31">
        <v>11</v>
      </c>
      <c r="H14" s="30"/>
      <c r="I14" s="30">
        <v>1</v>
      </c>
      <c r="J14" s="30">
        <v>8</v>
      </c>
      <c r="K14" s="31">
        <v>8</v>
      </c>
      <c r="L14" s="31">
        <v>7</v>
      </c>
      <c r="M14" s="31">
        <v>7</v>
      </c>
      <c r="N14" s="31">
        <v>1119</v>
      </c>
      <c r="O14" s="30"/>
      <c r="P14" s="30"/>
      <c r="Q14" s="30"/>
      <c r="R14" s="31"/>
    </row>
    <row r="15" spans="1:20" ht="13.5" customHeight="1">
      <c r="A15" s="67" t="s">
        <v>7</v>
      </c>
      <c r="B15" s="31">
        <v>5</v>
      </c>
      <c r="C15" s="31">
        <f t="shared" si="0"/>
        <v>35</v>
      </c>
      <c r="D15" s="31">
        <v>17</v>
      </c>
      <c r="E15" s="31">
        <v>1</v>
      </c>
      <c r="F15" s="31">
        <v>22</v>
      </c>
      <c r="G15" s="31">
        <v>12</v>
      </c>
      <c r="H15" s="30"/>
      <c r="I15" s="30">
        <v>1</v>
      </c>
      <c r="J15" s="30">
        <v>9</v>
      </c>
      <c r="K15" s="31">
        <v>13</v>
      </c>
      <c r="L15" s="31">
        <v>5</v>
      </c>
      <c r="M15" s="31"/>
      <c r="N15" s="31">
        <v>1020</v>
      </c>
      <c r="O15" s="30"/>
      <c r="P15" s="30"/>
      <c r="Q15" s="30">
        <v>1</v>
      </c>
      <c r="R15" s="31"/>
    </row>
    <row r="16" spans="1:20" ht="13.5" customHeight="1">
      <c r="A16" s="67" t="s">
        <v>8</v>
      </c>
      <c r="B16" s="31">
        <v>6</v>
      </c>
      <c r="C16" s="31">
        <f t="shared" si="0"/>
        <v>67</v>
      </c>
      <c r="D16" s="31">
        <v>19</v>
      </c>
      <c r="E16" s="31">
        <v>3</v>
      </c>
      <c r="F16" s="31">
        <v>24</v>
      </c>
      <c r="G16" s="31">
        <v>40</v>
      </c>
      <c r="H16" s="30"/>
      <c r="I16" s="30">
        <v>1</v>
      </c>
      <c r="J16" s="30">
        <v>6</v>
      </c>
      <c r="K16" s="31">
        <v>8</v>
      </c>
      <c r="L16" s="31">
        <v>1</v>
      </c>
      <c r="M16" s="31"/>
      <c r="N16" s="31">
        <v>1657</v>
      </c>
      <c r="O16" s="30"/>
      <c r="P16" s="30"/>
      <c r="Q16" s="30">
        <v>1</v>
      </c>
      <c r="R16" s="31"/>
    </row>
    <row r="17" spans="1:18" ht="13.5" customHeight="1">
      <c r="A17" s="67" t="s">
        <v>9</v>
      </c>
      <c r="B17" s="31">
        <v>7</v>
      </c>
      <c r="C17" s="31">
        <f t="shared" si="0"/>
        <v>29</v>
      </c>
      <c r="D17" s="31">
        <v>8</v>
      </c>
      <c r="E17" s="31"/>
      <c r="F17" s="31">
        <v>19</v>
      </c>
      <c r="G17" s="31">
        <v>10</v>
      </c>
      <c r="H17" s="30"/>
      <c r="I17" s="30"/>
      <c r="J17" s="30">
        <v>9</v>
      </c>
      <c r="K17" s="31">
        <v>8</v>
      </c>
      <c r="L17" s="31">
        <v>3</v>
      </c>
      <c r="M17" s="31">
        <v>22</v>
      </c>
      <c r="N17" s="31">
        <v>170</v>
      </c>
      <c r="O17" s="30"/>
      <c r="P17" s="30"/>
      <c r="Q17" s="30"/>
      <c r="R17" s="31"/>
    </row>
    <row r="18" spans="1:18" s="127" customFormat="1" ht="13.5" customHeight="1">
      <c r="A18" s="128" t="s">
        <v>107</v>
      </c>
      <c r="B18" s="124">
        <v>8</v>
      </c>
      <c r="C18" s="125">
        <f t="shared" si="0"/>
        <v>189</v>
      </c>
      <c r="D18" s="125">
        <v>53</v>
      </c>
      <c r="E18" s="125">
        <v>9</v>
      </c>
      <c r="F18" s="125">
        <v>111</v>
      </c>
      <c r="G18" s="125">
        <v>69</v>
      </c>
      <c r="H18" s="122">
        <f>I18+J18+K18</f>
        <v>88</v>
      </c>
      <c r="I18" s="129">
        <f>I19+I20+I21+I22+I23+I24</f>
        <v>2</v>
      </c>
      <c r="J18" s="129">
        <f>J19+J20+J21+J22+J23+J24</f>
        <v>42</v>
      </c>
      <c r="K18" s="129">
        <f>K19+K20+K21+K22+K23+K24</f>
        <v>44</v>
      </c>
      <c r="L18" s="125">
        <f>+L19+L20+L21+L22+L23+L24</f>
        <v>17</v>
      </c>
      <c r="M18" s="121">
        <f>M19+M20+M21+M22+M23+M24</f>
        <v>49</v>
      </c>
      <c r="N18" s="125">
        <f>N19+N20+N21+N22+N23+N24</f>
        <v>5594</v>
      </c>
      <c r="O18" s="129">
        <f>Q18+R18</f>
        <v>9</v>
      </c>
      <c r="P18" s="129">
        <v>2</v>
      </c>
      <c r="Q18" s="129">
        <f>Q19+Q20+Q21+Q22+Q23+Q24</f>
        <v>6</v>
      </c>
      <c r="R18" s="125">
        <v>3</v>
      </c>
    </row>
    <row r="19" spans="1:18" ht="13.5" customHeight="1">
      <c r="A19" s="67" t="s">
        <v>10</v>
      </c>
      <c r="B19" s="31">
        <v>9</v>
      </c>
      <c r="C19" s="31">
        <f t="shared" si="0"/>
        <v>28</v>
      </c>
      <c r="D19" s="31">
        <v>5</v>
      </c>
      <c r="E19" s="31">
        <v>1</v>
      </c>
      <c r="F19" s="31">
        <v>13</v>
      </c>
      <c r="G19" s="31">
        <v>14</v>
      </c>
      <c r="H19" s="30"/>
      <c r="I19" s="30"/>
      <c r="J19" s="30">
        <v>10</v>
      </c>
      <c r="K19" s="31">
        <v>8</v>
      </c>
      <c r="L19" s="31">
        <v>1</v>
      </c>
      <c r="M19" s="31">
        <v>23</v>
      </c>
      <c r="N19" s="31">
        <v>228</v>
      </c>
      <c r="O19" s="30"/>
      <c r="P19" s="30">
        <v>1</v>
      </c>
      <c r="Q19" s="30">
        <v>2</v>
      </c>
      <c r="R19" s="31">
        <v>3</v>
      </c>
    </row>
    <row r="20" spans="1:18" ht="13.5" customHeight="1">
      <c r="A20" s="67" t="s">
        <v>11</v>
      </c>
      <c r="B20" s="31">
        <v>10</v>
      </c>
      <c r="C20" s="31">
        <f t="shared" si="0"/>
        <v>25</v>
      </c>
      <c r="D20" s="31">
        <v>9</v>
      </c>
      <c r="E20" s="31">
        <v>1</v>
      </c>
      <c r="F20" s="31">
        <v>12</v>
      </c>
      <c r="G20" s="31">
        <v>12</v>
      </c>
      <c r="H20" s="30"/>
      <c r="I20" s="30"/>
      <c r="J20" s="30">
        <v>4</v>
      </c>
      <c r="K20" s="31">
        <v>6</v>
      </c>
      <c r="L20" s="31">
        <v>2</v>
      </c>
      <c r="M20" s="31"/>
      <c r="N20" s="31">
        <v>230</v>
      </c>
      <c r="O20" s="30"/>
      <c r="P20" s="30"/>
      <c r="Q20" s="30"/>
      <c r="R20" s="31"/>
    </row>
    <row r="21" spans="1:18" ht="13.5" customHeight="1">
      <c r="A21" s="67" t="s">
        <v>12</v>
      </c>
      <c r="B21" s="31">
        <v>11</v>
      </c>
      <c r="C21" s="31">
        <f t="shared" si="0"/>
        <v>34</v>
      </c>
      <c r="D21" s="31">
        <v>8</v>
      </c>
      <c r="E21" s="31">
        <v>1</v>
      </c>
      <c r="F21" s="31">
        <v>23</v>
      </c>
      <c r="G21" s="31">
        <v>10</v>
      </c>
      <c r="H21" s="30"/>
      <c r="I21" s="30">
        <v>1</v>
      </c>
      <c r="J21" s="30">
        <v>8</v>
      </c>
      <c r="K21" s="31">
        <v>7</v>
      </c>
      <c r="L21" s="31">
        <v>2</v>
      </c>
      <c r="M21" s="31">
        <v>16</v>
      </c>
      <c r="N21" s="31">
        <v>907</v>
      </c>
      <c r="O21" s="30"/>
      <c r="P21" s="30"/>
      <c r="Q21" s="30"/>
      <c r="R21" s="31"/>
    </row>
    <row r="22" spans="1:18" ht="13.5" customHeight="1">
      <c r="A22" s="67" t="s">
        <v>13</v>
      </c>
      <c r="B22" s="31">
        <v>12</v>
      </c>
      <c r="C22" s="31">
        <f t="shared" si="0"/>
        <v>53</v>
      </c>
      <c r="D22" s="31">
        <v>12</v>
      </c>
      <c r="E22" s="31">
        <v>5</v>
      </c>
      <c r="F22" s="31">
        <v>28</v>
      </c>
      <c r="G22" s="31">
        <v>20</v>
      </c>
      <c r="H22" s="30"/>
      <c r="I22" s="30"/>
      <c r="J22" s="30">
        <v>1</v>
      </c>
      <c r="K22" s="31"/>
      <c r="L22" s="31">
        <v>6</v>
      </c>
      <c r="M22" s="31"/>
      <c r="N22" s="31">
        <v>250</v>
      </c>
      <c r="O22" s="30"/>
      <c r="P22" s="30">
        <v>1</v>
      </c>
      <c r="Q22" s="30">
        <v>2</v>
      </c>
      <c r="R22" s="31"/>
    </row>
    <row r="23" spans="1:18" ht="13.5" customHeight="1">
      <c r="A23" s="67" t="s">
        <v>14</v>
      </c>
      <c r="B23" s="31">
        <v>13</v>
      </c>
      <c r="C23" s="31">
        <f t="shared" ref="C23:C37" si="1">+E23+F23+G23</f>
        <v>24</v>
      </c>
      <c r="D23" s="31">
        <v>3</v>
      </c>
      <c r="E23" s="31"/>
      <c r="F23" s="31">
        <v>16</v>
      </c>
      <c r="G23" s="31">
        <v>8</v>
      </c>
      <c r="H23" s="30"/>
      <c r="I23" s="30"/>
      <c r="J23" s="30">
        <v>12</v>
      </c>
      <c r="K23" s="31">
        <v>12</v>
      </c>
      <c r="L23" s="31">
        <v>5</v>
      </c>
      <c r="M23" s="31">
        <v>10</v>
      </c>
      <c r="N23" s="31">
        <v>330</v>
      </c>
      <c r="O23" s="30"/>
      <c r="P23" s="30"/>
      <c r="Q23" s="30">
        <v>2</v>
      </c>
      <c r="R23" s="31"/>
    </row>
    <row r="24" spans="1:18" ht="13.5" customHeight="1">
      <c r="A24" s="69" t="s">
        <v>15</v>
      </c>
      <c r="B24" s="31">
        <v>14</v>
      </c>
      <c r="C24" s="31">
        <f t="shared" si="1"/>
        <v>25</v>
      </c>
      <c r="D24" s="31">
        <v>9</v>
      </c>
      <c r="E24" s="31">
        <v>1</v>
      </c>
      <c r="F24" s="31">
        <v>19</v>
      </c>
      <c r="G24" s="31">
        <v>5</v>
      </c>
      <c r="H24" s="30"/>
      <c r="I24" s="30">
        <v>1</v>
      </c>
      <c r="J24" s="30">
        <v>7</v>
      </c>
      <c r="K24" s="31">
        <v>11</v>
      </c>
      <c r="L24" s="31">
        <v>1</v>
      </c>
      <c r="M24" s="31"/>
      <c r="N24" s="31">
        <v>3649</v>
      </c>
      <c r="O24" s="30"/>
      <c r="P24" s="30"/>
      <c r="Q24" s="30"/>
      <c r="R24" s="31"/>
    </row>
    <row r="25" spans="1:18" ht="13.5" customHeight="1">
      <c r="A25" s="70" t="s">
        <v>123</v>
      </c>
      <c r="B25" s="31">
        <v>15</v>
      </c>
      <c r="C25" s="121">
        <f>+E25+F25+G25</f>
        <v>192</v>
      </c>
      <c r="D25" s="121">
        <v>55</v>
      </c>
      <c r="E25" s="121">
        <v>10</v>
      </c>
      <c r="F25" s="121">
        <v>98</v>
      </c>
      <c r="G25" s="121">
        <v>84</v>
      </c>
      <c r="H25" s="122">
        <f>I25+J25+K25</f>
        <v>75</v>
      </c>
      <c r="I25" s="122">
        <f>I26+I27+I29+I28+I30+I31+I32</f>
        <v>1</v>
      </c>
      <c r="J25" s="122">
        <f t="shared" ref="J25:K25" si="2">J26+J27+J29+J28+J30+J31+J32</f>
        <v>38</v>
      </c>
      <c r="K25" s="122">
        <f t="shared" si="2"/>
        <v>36</v>
      </c>
      <c r="L25" s="121">
        <f>+L26+L27+L28+L29+L30+L31+L32</f>
        <v>21</v>
      </c>
      <c r="M25" s="121">
        <f>M26+M27+M28+M29+M30+M31+M32</f>
        <v>66</v>
      </c>
      <c r="N25" s="121">
        <f>N26+N27+N28+N29+N30+N31+N32</f>
        <v>12410</v>
      </c>
      <c r="O25" s="122">
        <f>Q25+R25</f>
        <v>7</v>
      </c>
      <c r="P25" s="30"/>
      <c r="Q25" s="122">
        <f>Q26+Q27+Q28+Q29+Q30+Q31+Q32</f>
        <v>7</v>
      </c>
      <c r="R25" s="31"/>
    </row>
    <row r="26" spans="1:18" ht="13.5" customHeight="1">
      <c r="A26" s="69" t="s">
        <v>16</v>
      </c>
      <c r="B26" s="31">
        <v>16</v>
      </c>
      <c r="C26" s="31">
        <f>+E26+F26+G26</f>
        <v>11</v>
      </c>
      <c r="D26" s="31">
        <v>5</v>
      </c>
      <c r="E26" s="31"/>
      <c r="F26" s="31">
        <v>7</v>
      </c>
      <c r="G26" s="31">
        <v>4</v>
      </c>
      <c r="H26" s="30"/>
      <c r="I26" s="30"/>
      <c r="J26" s="30">
        <v>1</v>
      </c>
      <c r="K26" s="31">
        <v>1</v>
      </c>
      <c r="L26" s="31">
        <v>2</v>
      </c>
      <c r="M26" s="31">
        <v>46</v>
      </c>
      <c r="N26" s="31">
        <v>170</v>
      </c>
      <c r="O26" s="30"/>
      <c r="P26" s="30"/>
      <c r="Q26" s="30">
        <v>1</v>
      </c>
      <c r="R26" s="31"/>
    </row>
    <row r="27" spans="1:18" ht="13.5" customHeight="1">
      <c r="A27" s="67" t="s">
        <v>17</v>
      </c>
      <c r="B27" s="31">
        <v>17</v>
      </c>
      <c r="C27" s="31">
        <f>+E27+F27+G27</f>
        <v>45</v>
      </c>
      <c r="D27" s="31">
        <v>9</v>
      </c>
      <c r="E27" s="31">
        <v>1</v>
      </c>
      <c r="F27" s="31">
        <v>30</v>
      </c>
      <c r="G27" s="29">
        <v>14</v>
      </c>
      <c r="H27" s="30"/>
      <c r="I27" s="30"/>
      <c r="J27" s="30">
        <v>4</v>
      </c>
      <c r="K27" s="31"/>
      <c r="L27" s="31">
        <v>2</v>
      </c>
      <c r="M27" s="31">
        <v>3</v>
      </c>
      <c r="N27" s="31">
        <v>140</v>
      </c>
      <c r="O27" s="30"/>
      <c r="P27" s="30"/>
      <c r="Q27" s="30">
        <v>3</v>
      </c>
      <c r="R27" s="31"/>
    </row>
    <row r="28" spans="1:18" ht="13.5" customHeight="1">
      <c r="A28" s="67" t="s">
        <v>18</v>
      </c>
      <c r="B28" s="31">
        <v>18</v>
      </c>
      <c r="C28" s="31">
        <f t="shared" si="1"/>
        <v>28</v>
      </c>
      <c r="D28" s="31">
        <v>9</v>
      </c>
      <c r="E28" s="31">
        <v>2</v>
      </c>
      <c r="F28" s="31">
        <v>10</v>
      </c>
      <c r="G28" s="31">
        <v>16</v>
      </c>
      <c r="H28" s="30"/>
      <c r="I28" s="30"/>
      <c r="J28" s="30">
        <v>6</v>
      </c>
      <c r="K28" s="31">
        <v>5</v>
      </c>
      <c r="L28" s="31">
        <v>5</v>
      </c>
      <c r="M28" s="31"/>
      <c r="N28" s="31">
        <v>944</v>
      </c>
      <c r="O28" s="30"/>
      <c r="P28" s="30"/>
      <c r="Q28" s="30"/>
      <c r="R28" s="31"/>
    </row>
    <row r="29" spans="1:18" ht="13.5" customHeight="1">
      <c r="A29" s="67" t="s">
        <v>19</v>
      </c>
      <c r="B29" s="31">
        <v>19</v>
      </c>
      <c r="C29" s="31">
        <f t="shared" si="1"/>
        <v>12</v>
      </c>
      <c r="D29" s="31">
        <v>4</v>
      </c>
      <c r="E29" s="31"/>
      <c r="F29" s="31">
        <v>8</v>
      </c>
      <c r="G29" s="31">
        <v>4</v>
      </c>
      <c r="H29" s="30"/>
      <c r="I29" s="30"/>
      <c r="J29" s="30">
        <v>7</v>
      </c>
      <c r="K29" s="31">
        <v>6</v>
      </c>
      <c r="L29" s="31">
        <v>2</v>
      </c>
      <c r="M29" s="31"/>
      <c r="N29" s="31">
        <v>624</v>
      </c>
      <c r="O29" s="30"/>
      <c r="P29" s="30"/>
      <c r="Q29" s="30"/>
      <c r="R29" s="31"/>
    </row>
    <row r="30" spans="1:18" ht="13.5" customHeight="1">
      <c r="A30" s="67" t="s">
        <v>20</v>
      </c>
      <c r="B30" s="31">
        <v>20</v>
      </c>
      <c r="C30" s="31">
        <f t="shared" si="1"/>
        <v>22</v>
      </c>
      <c r="D30" s="31">
        <v>6</v>
      </c>
      <c r="E30" s="31">
        <v>1</v>
      </c>
      <c r="F30" s="31">
        <v>13</v>
      </c>
      <c r="G30" s="31">
        <v>8</v>
      </c>
      <c r="H30" s="30"/>
      <c r="I30" s="30">
        <v>1</v>
      </c>
      <c r="J30" s="30">
        <v>3</v>
      </c>
      <c r="K30" s="31">
        <v>6</v>
      </c>
      <c r="L30" s="31">
        <v>6</v>
      </c>
      <c r="M30" s="31">
        <v>17</v>
      </c>
      <c r="N30" s="31">
        <v>602</v>
      </c>
      <c r="O30" s="30"/>
      <c r="P30" s="30"/>
      <c r="Q30" s="30"/>
      <c r="R30" s="31"/>
    </row>
    <row r="31" spans="1:18" ht="13.5" customHeight="1">
      <c r="A31" s="67" t="s">
        <v>21</v>
      </c>
      <c r="B31" s="31">
        <v>21</v>
      </c>
      <c r="C31" s="31">
        <f t="shared" si="1"/>
        <v>51</v>
      </c>
      <c r="D31" s="31">
        <v>17</v>
      </c>
      <c r="E31" s="31">
        <v>5</v>
      </c>
      <c r="F31" s="31">
        <v>21</v>
      </c>
      <c r="G31" s="31">
        <v>25</v>
      </c>
      <c r="H31" s="30"/>
      <c r="I31" s="30"/>
      <c r="J31" s="30">
        <v>7</v>
      </c>
      <c r="K31" s="31">
        <v>8</v>
      </c>
      <c r="L31" s="31">
        <v>1</v>
      </c>
      <c r="M31" s="31"/>
      <c r="N31" s="31">
        <v>2720</v>
      </c>
      <c r="O31" s="30"/>
      <c r="P31" s="30"/>
      <c r="Q31" s="30">
        <v>2</v>
      </c>
      <c r="R31" s="31"/>
    </row>
    <row r="32" spans="1:18" ht="13.5" customHeight="1">
      <c r="A32" s="67" t="s">
        <v>22</v>
      </c>
      <c r="B32" s="31">
        <v>22</v>
      </c>
      <c r="C32" s="31">
        <f t="shared" si="1"/>
        <v>23</v>
      </c>
      <c r="D32" s="31">
        <v>5</v>
      </c>
      <c r="E32" s="31">
        <v>1</v>
      </c>
      <c r="F32" s="31">
        <v>9</v>
      </c>
      <c r="G32" s="31">
        <v>13</v>
      </c>
      <c r="H32" s="30"/>
      <c r="I32" s="30"/>
      <c r="J32" s="30">
        <v>10</v>
      </c>
      <c r="K32" s="31">
        <v>10</v>
      </c>
      <c r="L32" s="31">
        <v>3</v>
      </c>
      <c r="M32" s="31"/>
      <c r="N32" s="31">
        <v>7210</v>
      </c>
      <c r="O32" s="30"/>
      <c r="P32" s="30"/>
      <c r="Q32" s="30">
        <v>1</v>
      </c>
      <c r="R32" s="31"/>
    </row>
    <row r="33" spans="1:18" s="127" customFormat="1" ht="13.5" customHeight="1">
      <c r="A33" s="123" t="s">
        <v>124</v>
      </c>
      <c r="B33" s="124">
        <v>23</v>
      </c>
      <c r="C33" s="125">
        <f t="shared" si="1"/>
        <v>83</v>
      </c>
      <c r="D33" s="125">
        <v>23</v>
      </c>
      <c r="E33" s="125">
        <v>3</v>
      </c>
      <c r="F33" s="125">
        <v>41</v>
      </c>
      <c r="G33" s="125">
        <v>39</v>
      </c>
      <c r="H33" s="122">
        <f>I33+J33+K33</f>
        <v>34</v>
      </c>
      <c r="I33" s="129">
        <f>I34+I35+I36</f>
        <v>2</v>
      </c>
      <c r="J33" s="129">
        <f t="shared" ref="J33:K33" si="3">J34+J35+J36</f>
        <v>14</v>
      </c>
      <c r="K33" s="129">
        <f t="shared" si="3"/>
        <v>18</v>
      </c>
      <c r="L33" s="125">
        <f>+L34+L35+L36</f>
        <v>10</v>
      </c>
      <c r="M33" s="121">
        <f>M34+M35+M36</f>
        <v>16</v>
      </c>
      <c r="N33" s="125">
        <f>N34+N35+N36</f>
        <v>4392</v>
      </c>
      <c r="O33" s="129">
        <f>Q33+R33</f>
        <v>6</v>
      </c>
      <c r="P33" s="126"/>
      <c r="Q33" s="129">
        <f>Q34+Q35+Q36</f>
        <v>4</v>
      </c>
      <c r="R33" s="125">
        <v>2</v>
      </c>
    </row>
    <row r="34" spans="1:18" ht="13.5" customHeight="1">
      <c r="A34" s="67" t="s">
        <v>24</v>
      </c>
      <c r="B34" s="31">
        <v>24</v>
      </c>
      <c r="C34" s="31">
        <f t="shared" si="1"/>
        <v>33</v>
      </c>
      <c r="D34" s="31">
        <v>11</v>
      </c>
      <c r="E34" s="31">
        <v>2</v>
      </c>
      <c r="F34" s="31">
        <v>22</v>
      </c>
      <c r="G34" s="31">
        <v>9</v>
      </c>
      <c r="H34" s="31"/>
      <c r="I34" s="31"/>
      <c r="J34" s="31">
        <v>4</v>
      </c>
      <c r="K34" s="31">
        <v>5</v>
      </c>
      <c r="L34" s="31">
        <v>8</v>
      </c>
      <c r="M34" s="31">
        <v>6</v>
      </c>
      <c r="N34" s="31">
        <v>992</v>
      </c>
      <c r="O34" s="30"/>
      <c r="P34" s="30"/>
      <c r="Q34" s="30">
        <v>1</v>
      </c>
      <c r="R34" s="31"/>
    </row>
    <row r="35" spans="1:18" ht="13.5" customHeight="1">
      <c r="A35" s="67" t="s">
        <v>57</v>
      </c>
      <c r="B35" s="31">
        <v>25</v>
      </c>
      <c r="C35" s="31">
        <f t="shared" si="1"/>
        <v>27</v>
      </c>
      <c r="D35" s="31">
        <v>9</v>
      </c>
      <c r="E35" s="31">
        <v>1</v>
      </c>
      <c r="F35" s="31">
        <v>8</v>
      </c>
      <c r="G35" s="31">
        <v>18</v>
      </c>
      <c r="H35" s="31"/>
      <c r="I35" s="31">
        <v>2</v>
      </c>
      <c r="J35" s="31">
        <v>6</v>
      </c>
      <c r="K35" s="31">
        <v>10</v>
      </c>
      <c r="L35" s="31">
        <v>1</v>
      </c>
      <c r="M35" s="31"/>
      <c r="N35" s="31">
        <v>1120</v>
      </c>
      <c r="O35" s="30"/>
      <c r="P35" s="30"/>
      <c r="Q35" s="30">
        <v>1</v>
      </c>
      <c r="R35" s="31"/>
    </row>
    <row r="36" spans="1:18" ht="13.5" customHeight="1">
      <c r="A36" s="67" t="s">
        <v>25</v>
      </c>
      <c r="B36" s="31">
        <v>26</v>
      </c>
      <c r="C36" s="31">
        <f t="shared" si="1"/>
        <v>22</v>
      </c>
      <c r="D36" s="31">
        <v>3</v>
      </c>
      <c r="E36" s="31"/>
      <c r="F36" s="31">
        <v>10</v>
      </c>
      <c r="G36" s="31">
        <v>12</v>
      </c>
      <c r="H36" s="31"/>
      <c r="I36" s="31"/>
      <c r="J36" s="31">
        <v>4</v>
      </c>
      <c r="K36" s="31">
        <v>3</v>
      </c>
      <c r="L36" s="31">
        <v>1</v>
      </c>
      <c r="M36" s="31">
        <v>10</v>
      </c>
      <c r="N36" s="31">
        <v>2280</v>
      </c>
      <c r="O36" s="30"/>
      <c r="P36" s="30"/>
      <c r="Q36" s="30">
        <v>2</v>
      </c>
      <c r="R36" s="31">
        <v>2</v>
      </c>
    </row>
    <row r="37" spans="1:18" ht="13.5" customHeight="1">
      <c r="A37" s="72" t="s">
        <v>23</v>
      </c>
      <c r="B37" s="31">
        <v>27</v>
      </c>
      <c r="C37" s="121">
        <f t="shared" si="1"/>
        <v>732</v>
      </c>
      <c r="D37" s="121">
        <v>261</v>
      </c>
      <c r="E37" s="121">
        <v>133</v>
      </c>
      <c r="F37" s="121">
        <v>341</v>
      </c>
      <c r="G37" s="121">
        <v>258</v>
      </c>
      <c r="H37" s="122">
        <f>I37+J37+K37</f>
        <v>0</v>
      </c>
      <c r="I37" s="31"/>
      <c r="J37" s="31"/>
      <c r="K37" s="31"/>
      <c r="L37" s="121">
        <v>14</v>
      </c>
      <c r="M37" s="49"/>
      <c r="N37" s="121">
        <v>322</v>
      </c>
      <c r="O37" s="122">
        <f>Q37+R37</f>
        <v>82</v>
      </c>
      <c r="P37" s="122">
        <v>23</v>
      </c>
      <c r="Q37" s="122">
        <v>30</v>
      </c>
      <c r="R37" s="121">
        <v>52</v>
      </c>
    </row>
    <row r="38" spans="1:18" s="59" customFormat="1" ht="18.75" customHeight="1">
      <c r="A38" s="61" t="s">
        <v>113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133"/>
      <c r="M38" s="62"/>
      <c r="N38" s="62"/>
    </row>
    <row r="39" spans="1:18" ht="9.7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2"/>
      <c r="M39" s="14"/>
      <c r="N39" s="14"/>
    </row>
    <row r="40" spans="1:18" ht="12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2"/>
      <c r="M40" s="14"/>
      <c r="N40" s="14"/>
    </row>
    <row r="41" spans="1:18" ht="15" customHeight="1">
      <c r="B41" s="14"/>
      <c r="C41" s="17"/>
      <c r="D41" s="17"/>
      <c r="E41" s="17" t="s">
        <v>26</v>
      </c>
      <c r="F41" s="17"/>
      <c r="G41" s="17"/>
      <c r="H41" s="17"/>
      <c r="I41" s="14"/>
      <c r="J41" s="14"/>
      <c r="K41" s="14"/>
      <c r="L41" s="132"/>
      <c r="M41" s="14"/>
      <c r="N41" s="14"/>
    </row>
    <row r="42" spans="1:18" ht="24" customHeight="1">
      <c r="B42" s="14"/>
      <c r="C42" s="18"/>
      <c r="D42" s="18"/>
      <c r="E42" s="16"/>
      <c r="F42" s="14"/>
      <c r="G42" s="14"/>
      <c r="H42" s="14"/>
      <c r="I42" s="14"/>
      <c r="J42" s="14"/>
      <c r="K42" s="14"/>
      <c r="L42" s="132"/>
      <c r="M42" s="14"/>
      <c r="N42" s="14"/>
    </row>
    <row r="43" spans="1:18" ht="15" customHeight="1">
      <c r="B43" s="14"/>
      <c r="C43" s="18"/>
      <c r="D43" s="14"/>
      <c r="E43" s="17" t="s">
        <v>27</v>
      </c>
      <c r="F43" s="14"/>
      <c r="G43" s="14"/>
      <c r="H43" s="14"/>
      <c r="I43" s="14"/>
      <c r="J43" s="14"/>
      <c r="K43" s="14"/>
      <c r="L43" s="132"/>
      <c r="M43" s="14"/>
      <c r="N43" s="14"/>
    </row>
    <row r="44" spans="1:18" ht="15" customHeight="1">
      <c r="B44" s="14"/>
      <c r="C44" s="18"/>
      <c r="D44" s="18"/>
      <c r="E44" s="14"/>
      <c r="F44" s="14"/>
      <c r="G44" s="14"/>
      <c r="H44" s="14"/>
      <c r="I44" s="14"/>
      <c r="J44" s="14"/>
      <c r="K44" s="14"/>
      <c r="L44" s="132"/>
      <c r="M44" s="14"/>
      <c r="N44" s="14"/>
    </row>
    <row r="45" spans="1:18" ht="15" customHeight="1"/>
    <row r="46" spans="1:18" ht="15" customHeight="1">
      <c r="A46" s="178" t="s">
        <v>72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</row>
    <row r="47" spans="1:18" ht="15" customHeight="1"/>
    <row r="48" spans="1:18" ht="15" customHeight="1">
      <c r="B48" s="19"/>
      <c r="C48" s="19"/>
      <c r="D48" s="19"/>
      <c r="E48" s="19"/>
      <c r="F48" s="19"/>
      <c r="G48" s="28"/>
      <c r="H48" s="76"/>
      <c r="I48" s="19"/>
      <c r="J48" s="19"/>
      <c r="K48" s="19"/>
      <c r="L48" s="112"/>
      <c r="M48" s="19"/>
      <c r="N48" s="19"/>
    </row>
    <row r="49" spans="2:14" ht="15" customHeight="1">
      <c r="B49" s="19"/>
      <c r="C49" s="19"/>
      <c r="D49" s="19"/>
      <c r="E49" s="19"/>
      <c r="F49" s="19"/>
      <c r="G49" s="28"/>
      <c r="H49" s="76"/>
      <c r="I49" s="19"/>
      <c r="J49" s="19"/>
      <c r="K49" s="19"/>
      <c r="L49" s="112"/>
      <c r="M49" s="19"/>
      <c r="N49" s="19"/>
    </row>
    <row r="50" spans="2:14" ht="15" customHeight="1">
      <c r="B50" s="19"/>
      <c r="C50" s="19"/>
      <c r="D50" s="19"/>
      <c r="E50" s="19"/>
      <c r="F50" s="19"/>
      <c r="G50" s="28"/>
      <c r="H50" s="76"/>
      <c r="I50" s="19"/>
      <c r="J50" s="19"/>
      <c r="K50" s="19"/>
      <c r="L50" s="112"/>
      <c r="M50" s="19"/>
      <c r="N50" s="19"/>
    </row>
    <row r="51" spans="2:14" ht="15" customHeight="1">
      <c r="B51" s="19"/>
      <c r="C51" s="19"/>
      <c r="D51" s="19"/>
      <c r="E51" s="19"/>
      <c r="F51" s="19"/>
      <c r="G51" s="28"/>
      <c r="H51" s="76"/>
      <c r="I51" s="19"/>
      <c r="J51" s="19"/>
      <c r="K51" s="19"/>
      <c r="L51" s="112"/>
      <c r="M51" s="19"/>
      <c r="N51" s="19"/>
    </row>
    <row r="52" spans="2:14" ht="15" customHeight="1">
      <c r="B52" s="19"/>
      <c r="C52" s="19"/>
      <c r="D52" s="19"/>
      <c r="E52" s="19"/>
      <c r="F52" s="19"/>
      <c r="G52" s="28"/>
      <c r="H52" s="76"/>
      <c r="I52" s="19"/>
      <c r="J52" s="19"/>
      <c r="K52" s="19"/>
      <c r="L52" s="112"/>
      <c r="M52" s="19"/>
      <c r="N52" s="19"/>
    </row>
    <row r="53" spans="2:14">
      <c r="B53" s="14"/>
      <c r="C53" s="14"/>
      <c r="D53" s="14"/>
      <c r="I53" s="14"/>
      <c r="J53" s="14"/>
      <c r="K53" s="14"/>
      <c r="L53" s="132"/>
      <c r="M53" s="14"/>
      <c r="N53" s="14"/>
    </row>
    <row r="54" spans="2:14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32"/>
      <c r="M54" s="14"/>
      <c r="N54" s="14"/>
    </row>
  </sheetData>
  <mergeCells count="12">
    <mergeCell ref="A4:R4"/>
    <mergeCell ref="A8:A9"/>
    <mergeCell ref="B8:B9"/>
    <mergeCell ref="C8:C9"/>
    <mergeCell ref="A46:R46"/>
    <mergeCell ref="O8:O9"/>
    <mergeCell ref="R8:R9"/>
    <mergeCell ref="Q8:Q9"/>
    <mergeCell ref="L8:L9"/>
    <mergeCell ref="M8:M9"/>
    <mergeCell ref="N8:N9"/>
    <mergeCell ref="H8:K8"/>
  </mergeCells>
  <printOptions horizontalCentered="1"/>
  <pageMargins left="0.31496062992125984" right="0.19685039370078741" top="0.39370078740157483" bottom="0.39370078740157483" header="0.31496062992125984" footer="0.31496062992125984"/>
  <pageSetup paperSize="9" scale="67" orientation="landscape" r:id="rId1"/>
  <colBreaks count="1" manualBreakCount="1">
    <brk id="18" max="4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I46"/>
  <sheetViews>
    <sheetView view="pageBreakPreview" topLeftCell="A4" zoomScale="112" zoomScaleNormal="100" zoomScaleSheetLayoutView="112" workbookViewId="0">
      <selection activeCell="F31" sqref="F31"/>
    </sheetView>
  </sheetViews>
  <sheetFormatPr defaultRowHeight="12.75"/>
  <cols>
    <col min="1" max="1" width="32" style="14" customWidth="1"/>
    <col min="2" max="2" width="7" style="14" customWidth="1"/>
    <col min="3" max="3" width="9.7109375" style="14" customWidth="1"/>
    <col min="4" max="4" width="10.28515625" style="14" customWidth="1"/>
    <col min="5" max="5" width="14.42578125" style="14" customWidth="1"/>
    <col min="6" max="6" width="10" style="14" customWidth="1"/>
    <col min="7" max="11" width="12.42578125" style="14" customWidth="1"/>
    <col min="12" max="12" width="9.140625" style="14"/>
    <col min="13" max="32" width="2.85546875" style="14" customWidth="1"/>
    <col min="33" max="16384" width="9.140625" style="14"/>
  </cols>
  <sheetData>
    <row r="1" spans="1:35" ht="15" customHeight="1"/>
    <row r="2" spans="1:35" ht="15" customHeight="1"/>
    <row r="3" spans="1:35" ht="13.5" customHeight="1"/>
    <row r="4" spans="1:35" ht="15.75" customHeight="1">
      <c r="A4" s="192" t="s">
        <v>137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</row>
    <row r="5" spans="1:35" ht="24" customHeight="1">
      <c r="I5" s="20"/>
      <c r="J5" s="20"/>
      <c r="K5" s="20"/>
    </row>
    <row r="6" spans="1:35" ht="15" customHeight="1">
      <c r="I6" s="20"/>
      <c r="J6" s="20"/>
      <c r="K6" s="20"/>
    </row>
    <row r="7" spans="1:35" ht="19.5" customHeight="1">
      <c r="A7" s="21"/>
      <c r="B7" s="21"/>
      <c r="C7" s="21"/>
      <c r="D7" s="13"/>
    </row>
    <row r="8" spans="1:35" ht="15" customHeight="1">
      <c r="A8" s="173" t="s">
        <v>66</v>
      </c>
      <c r="B8" s="179" t="s">
        <v>1</v>
      </c>
      <c r="C8" s="195" t="s">
        <v>37</v>
      </c>
      <c r="D8" s="56"/>
      <c r="E8" s="22"/>
      <c r="F8" s="56"/>
      <c r="G8" s="196" t="s">
        <v>32</v>
      </c>
      <c r="H8" s="197"/>
      <c r="I8" s="197"/>
      <c r="J8" s="197"/>
      <c r="K8" s="198"/>
      <c r="AI8" s="50"/>
    </row>
    <row r="9" spans="1:35" ht="9.75" customHeight="1">
      <c r="A9" s="193"/>
      <c r="B9" s="180"/>
      <c r="C9" s="191"/>
      <c r="D9" s="199" t="s">
        <v>2</v>
      </c>
      <c r="E9" s="200" t="s">
        <v>79</v>
      </c>
      <c r="F9" s="24"/>
      <c r="G9" s="199" t="s">
        <v>3</v>
      </c>
      <c r="H9" s="191" t="s">
        <v>33</v>
      </c>
      <c r="I9" s="191" t="s">
        <v>34</v>
      </c>
      <c r="J9" s="191" t="s">
        <v>35</v>
      </c>
      <c r="K9" s="191" t="s">
        <v>36</v>
      </c>
    </row>
    <row r="10" spans="1:35" ht="18" customHeight="1">
      <c r="A10" s="174"/>
      <c r="B10" s="194"/>
      <c r="C10" s="191"/>
      <c r="D10" s="199"/>
      <c r="E10" s="201"/>
      <c r="F10" s="34" t="s">
        <v>2</v>
      </c>
      <c r="G10" s="199"/>
      <c r="H10" s="191"/>
      <c r="I10" s="191"/>
      <c r="J10" s="191"/>
      <c r="K10" s="191"/>
      <c r="AF10" s="50"/>
    </row>
    <row r="11" spans="1:35" ht="12.75" customHeight="1">
      <c r="A11" s="35" t="s">
        <v>3</v>
      </c>
      <c r="B11" s="30" t="s">
        <v>4</v>
      </c>
      <c r="C11" s="31">
        <v>1</v>
      </c>
      <c r="D11" s="30">
        <v>2</v>
      </c>
      <c r="E11" s="31">
        <v>3</v>
      </c>
      <c r="F11" s="33">
        <v>4</v>
      </c>
      <c r="G11" s="32">
        <v>5</v>
      </c>
      <c r="H11" s="32">
        <v>6</v>
      </c>
      <c r="I11" s="32">
        <v>7</v>
      </c>
      <c r="J11" s="32">
        <v>8</v>
      </c>
      <c r="K11" s="63">
        <v>9</v>
      </c>
    </row>
    <row r="12" spans="1:35">
      <c r="A12" s="65" t="s">
        <v>99</v>
      </c>
      <c r="B12" s="30">
        <v>1</v>
      </c>
      <c r="C12" s="134">
        <f t="shared" ref="C12:K12" si="0">+C13+C19+C26+C34+C38</f>
        <v>218761</v>
      </c>
      <c r="D12" s="134">
        <f t="shared" si="0"/>
        <v>111501</v>
      </c>
      <c r="E12" s="134">
        <f t="shared" si="0"/>
        <v>42371</v>
      </c>
      <c r="F12" s="134">
        <f t="shared" si="0"/>
        <v>22824</v>
      </c>
      <c r="G12" s="134">
        <f t="shared" si="0"/>
        <v>66607</v>
      </c>
      <c r="H12" s="134">
        <f t="shared" si="0"/>
        <v>119710</v>
      </c>
      <c r="I12" s="134">
        <f t="shared" si="0"/>
        <v>103432</v>
      </c>
      <c r="J12" s="134">
        <f t="shared" si="0"/>
        <v>71167</v>
      </c>
      <c r="K12" s="134">
        <f t="shared" si="0"/>
        <v>27639</v>
      </c>
    </row>
    <row r="13" spans="1:35" ht="12.75" customHeight="1">
      <c r="A13" s="66" t="s">
        <v>117</v>
      </c>
      <c r="B13" s="30">
        <v>2</v>
      </c>
      <c r="C13" s="134">
        <f>+C14+C15+C16+C17+C18</f>
        <v>13473</v>
      </c>
      <c r="D13" s="134">
        <f>+D14+D15+D16+D17+D18</f>
        <v>7344</v>
      </c>
      <c r="E13" s="134">
        <f t="shared" ref="E13:K13" si="1">+E14+E15+E16+E17+E18</f>
        <v>3186</v>
      </c>
      <c r="F13" s="134">
        <f t="shared" si="1"/>
        <v>1757</v>
      </c>
      <c r="G13" s="134">
        <f t="shared" si="1"/>
        <v>5200</v>
      </c>
      <c r="H13" s="134">
        <f t="shared" si="1"/>
        <v>8811</v>
      </c>
      <c r="I13" s="134">
        <f t="shared" si="1"/>
        <v>7805</v>
      </c>
      <c r="J13" s="134">
        <f t="shared" si="1"/>
        <v>5039</v>
      </c>
      <c r="K13" s="134">
        <f t="shared" si="1"/>
        <v>1750</v>
      </c>
    </row>
    <row r="14" spans="1:35" ht="12.75" customHeight="1">
      <c r="A14" s="67" t="s">
        <v>5</v>
      </c>
      <c r="B14" s="30">
        <v>3</v>
      </c>
      <c r="C14" s="111">
        <v>425</v>
      </c>
      <c r="D14" s="111">
        <v>330</v>
      </c>
      <c r="E14" s="111">
        <v>50</v>
      </c>
      <c r="F14" s="111">
        <v>40</v>
      </c>
      <c r="G14" s="111">
        <v>880</v>
      </c>
      <c r="H14" s="111">
        <v>1449</v>
      </c>
      <c r="I14" s="111">
        <v>1917</v>
      </c>
      <c r="J14" s="111">
        <v>1249</v>
      </c>
      <c r="K14" s="111">
        <v>505</v>
      </c>
    </row>
    <row r="15" spans="1:35" ht="12.75" customHeight="1">
      <c r="A15" s="67" t="s">
        <v>6</v>
      </c>
      <c r="B15" s="30">
        <v>4</v>
      </c>
      <c r="C15" s="111">
        <v>2509</v>
      </c>
      <c r="D15" s="111">
        <v>1309</v>
      </c>
      <c r="E15" s="111">
        <v>855</v>
      </c>
      <c r="F15" s="111">
        <v>429</v>
      </c>
      <c r="G15" s="111">
        <v>886</v>
      </c>
      <c r="H15" s="111">
        <v>1485</v>
      </c>
      <c r="I15" s="111">
        <v>1409</v>
      </c>
      <c r="J15" s="111">
        <v>878</v>
      </c>
      <c r="K15" s="111">
        <v>432</v>
      </c>
    </row>
    <row r="16" spans="1:35" ht="12.75" customHeight="1">
      <c r="A16" s="67" t="s">
        <v>7</v>
      </c>
      <c r="B16" s="30">
        <v>5</v>
      </c>
      <c r="C16" s="111">
        <v>6949</v>
      </c>
      <c r="D16" s="111">
        <v>3554</v>
      </c>
      <c r="E16" s="111">
        <v>1457</v>
      </c>
      <c r="F16" s="111">
        <v>820</v>
      </c>
      <c r="G16" s="111">
        <v>1460</v>
      </c>
      <c r="H16" s="111">
        <v>2360</v>
      </c>
      <c r="I16" s="111">
        <v>1940</v>
      </c>
      <c r="J16" s="111">
        <v>988</v>
      </c>
      <c r="K16" s="111">
        <v>197</v>
      </c>
    </row>
    <row r="17" spans="1:11" ht="12.75" customHeight="1">
      <c r="A17" s="67" t="s">
        <v>8</v>
      </c>
      <c r="B17" s="30">
        <v>6</v>
      </c>
      <c r="C17" s="111">
        <v>1870</v>
      </c>
      <c r="D17" s="111">
        <v>1215</v>
      </c>
      <c r="E17" s="111">
        <v>655</v>
      </c>
      <c r="F17" s="111">
        <v>427</v>
      </c>
      <c r="G17" s="111">
        <v>1654</v>
      </c>
      <c r="H17" s="111">
        <v>2955</v>
      </c>
      <c r="I17" s="111">
        <v>2118</v>
      </c>
      <c r="J17" s="111">
        <v>1619</v>
      </c>
      <c r="K17" s="111">
        <v>409</v>
      </c>
    </row>
    <row r="18" spans="1:11" ht="12.75" customHeight="1">
      <c r="A18" s="67" t="s">
        <v>9</v>
      </c>
      <c r="B18" s="30">
        <v>7</v>
      </c>
      <c r="C18" s="111">
        <v>1720</v>
      </c>
      <c r="D18" s="111">
        <v>936</v>
      </c>
      <c r="E18" s="111">
        <v>169</v>
      </c>
      <c r="F18" s="111">
        <v>41</v>
      </c>
      <c r="G18" s="111">
        <v>320</v>
      </c>
      <c r="H18" s="111">
        <v>562</v>
      </c>
      <c r="I18" s="111">
        <v>421</v>
      </c>
      <c r="J18" s="111">
        <v>305</v>
      </c>
      <c r="K18" s="111">
        <v>207</v>
      </c>
    </row>
    <row r="19" spans="1:11" ht="12.75" customHeight="1">
      <c r="A19" s="68" t="s">
        <v>127</v>
      </c>
      <c r="B19" s="30">
        <v>8</v>
      </c>
      <c r="C19" s="134">
        <f t="shared" ref="C19:K19" si="2">+C20+C21+C22+C23+C24+C25</f>
        <v>81799</v>
      </c>
      <c r="D19" s="134">
        <f t="shared" si="2"/>
        <v>41592</v>
      </c>
      <c r="E19" s="134">
        <f t="shared" si="2"/>
        <v>12769</v>
      </c>
      <c r="F19" s="134">
        <f t="shared" si="2"/>
        <v>6554</v>
      </c>
      <c r="G19" s="134">
        <f t="shared" si="2"/>
        <v>18624</v>
      </c>
      <c r="H19" s="134">
        <f t="shared" si="2"/>
        <v>34182</v>
      </c>
      <c r="I19" s="134">
        <f t="shared" si="2"/>
        <v>29158</v>
      </c>
      <c r="J19" s="134">
        <f t="shared" si="2"/>
        <v>19878</v>
      </c>
      <c r="K19" s="134">
        <f t="shared" si="2"/>
        <v>5947</v>
      </c>
    </row>
    <row r="20" spans="1:11" ht="12.75" customHeight="1">
      <c r="A20" s="67" t="s">
        <v>10</v>
      </c>
      <c r="B20" s="30">
        <v>9</v>
      </c>
      <c r="C20" s="111">
        <f>+G20+H20+I20+J20+K20</f>
        <v>25901</v>
      </c>
      <c r="D20" s="111">
        <v>13252</v>
      </c>
      <c r="E20" s="111">
        <v>0</v>
      </c>
      <c r="F20" s="111">
        <v>0</v>
      </c>
      <c r="G20" s="111">
        <v>5023</v>
      </c>
      <c r="H20" s="111">
        <v>8651</v>
      </c>
      <c r="I20" s="111">
        <v>6651</v>
      </c>
      <c r="J20" s="111">
        <v>4187</v>
      </c>
      <c r="K20" s="111">
        <v>1389</v>
      </c>
    </row>
    <row r="21" spans="1:11" ht="12.75" customHeight="1">
      <c r="A21" s="67" t="s">
        <v>11</v>
      </c>
      <c r="B21" s="30">
        <v>10</v>
      </c>
      <c r="C21" s="111">
        <v>470</v>
      </c>
      <c r="D21" s="111">
        <v>0</v>
      </c>
      <c r="E21" s="111">
        <v>103</v>
      </c>
      <c r="F21" s="111">
        <v>0</v>
      </c>
      <c r="G21" s="111">
        <v>67</v>
      </c>
      <c r="H21" s="111">
        <v>167</v>
      </c>
      <c r="I21" s="111">
        <v>153</v>
      </c>
      <c r="J21" s="111">
        <v>62</v>
      </c>
      <c r="K21" s="111">
        <v>21</v>
      </c>
    </row>
    <row r="22" spans="1:11" ht="12.75" customHeight="1">
      <c r="A22" s="67" t="s">
        <v>12</v>
      </c>
      <c r="B22" s="30">
        <v>11</v>
      </c>
      <c r="C22" s="111">
        <v>6957</v>
      </c>
      <c r="D22" s="111">
        <v>3460</v>
      </c>
      <c r="E22" s="111">
        <v>2830</v>
      </c>
      <c r="F22" s="111">
        <v>1309</v>
      </c>
      <c r="G22" s="111">
        <v>2468</v>
      </c>
      <c r="H22" s="111">
        <v>4127</v>
      </c>
      <c r="I22" s="111">
        <v>3730</v>
      </c>
      <c r="J22" s="111">
        <v>2089</v>
      </c>
      <c r="K22" s="111">
        <v>774</v>
      </c>
    </row>
    <row r="23" spans="1:11" ht="12.75" customHeight="1">
      <c r="A23" s="67" t="s">
        <v>13</v>
      </c>
      <c r="B23" s="30">
        <v>12</v>
      </c>
      <c r="C23" s="111">
        <v>1572</v>
      </c>
      <c r="D23" s="111">
        <v>973</v>
      </c>
      <c r="E23" s="111">
        <v>544</v>
      </c>
      <c r="F23" s="111">
        <v>313</v>
      </c>
      <c r="G23" s="111">
        <v>2364</v>
      </c>
      <c r="H23" s="111">
        <v>5030</v>
      </c>
      <c r="I23" s="111">
        <v>5710</v>
      </c>
      <c r="J23" s="111">
        <v>4670</v>
      </c>
      <c r="K23" s="111">
        <v>2042</v>
      </c>
    </row>
    <row r="24" spans="1:11" ht="12.75" customHeight="1">
      <c r="A24" s="67" t="s">
        <v>14</v>
      </c>
      <c r="B24" s="30">
        <v>13</v>
      </c>
      <c r="C24" s="111">
        <v>3307</v>
      </c>
      <c r="D24" s="111">
        <v>1759</v>
      </c>
      <c r="E24" s="111">
        <v>1085</v>
      </c>
      <c r="F24" s="111">
        <v>588</v>
      </c>
      <c r="G24" s="111">
        <v>1395</v>
      </c>
      <c r="H24" s="111">
        <v>2170</v>
      </c>
      <c r="I24" s="111">
        <v>1615</v>
      </c>
      <c r="J24" s="111">
        <v>916</v>
      </c>
      <c r="K24" s="111">
        <v>218</v>
      </c>
    </row>
    <row r="25" spans="1:11" ht="12.75" customHeight="1">
      <c r="A25" s="69" t="s">
        <v>15</v>
      </c>
      <c r="B25" s="30">
        <v>14</v>
      </c>
      <c r="C25" s="111">
        <v>43592</v>
      </c>
      <c r="D25" s="111">
        <v>22148</v>
      </c>
      <c r="E25" s="111">
        <v>8207</v>
      </c>
      <c r="F25" s="111">
        <v>4344</v>
      </c>
      <c r="G25" s="111">
        <v>7307</v>
      </c>
      <c r="H25" s="111">
        <v>14037</v>
      </c>
      <c r="I25" s="111">
        <v>11299</v>
      </c>
      <c r="J25" s="111">
        <v>7954</v>
      </c>
      <c r="K25" s="111">
        <v>1503</v>
      </c>
    </row>
    <row r="26" spans="1:11" ht="12.75" customHeight="1">
      <c r="A26" s="70" t="s">
        <v>126</v>
      </c>
      <c r="B26" s="30">
        <v>15</v>
      </c>
      <c r="C26" s="134">
        <f>+C27+C28+C29+C30+C31+C32+C33</f>
        <v>25625</v>
      </c>
      <c r="D26" s="134">
        <f t="shared" ref="D26:K26" si="3">+D27+D28+D29+D30+D31+D32+D33</f>
        <v>17307</v>
      </c>
      <c r="E26" s="134">
        <f>+E27+E28+E29+E30+E31+E32+E33</f>
        <v>5888</v>
      </c>
      <c r="F26" s="134">
        <f t="shared" si="3"/>
        <v>5427</v>
      </c>
      <c r="G26" s="134">
        <f t="shared" si="3"/>
        <v>12445</v>
      </c>
      <c r="H26" s="134">
        <f t="shared" si="3"/>
        <v>22059</v>
      </c>
      <c r="I26" s="134">
        <f t="shared" si="3"/>
        <v>21199</v>
      </c>
      <c r="J26" s="134">
        <f t="shared" si="3"/>
        <v>17722</v>
      </c>
      <c r="K26" s="134">
        <f t="shared" si="3"/>
        <v>6896</v>
      </c>
    </row>
    <row r="27" spans="1:11" ht="12.75" customHeight="1">
      <c r="A27" s="69" t="s">
        <v>16</v>
      </c>
      <c r="B27" s="30">
        <v>16</v>
      </c>
      <c r="C27" s="111">
        <v>2927</v>
      </c>
      <c r="D27" s="111">
        <v>1436</v>
      </c>
      <c r="E27" s="111">
        <v>1053</v>
      </c>
      <c r="F27" s="111">
        <v>554</v>
      </c>
      <c r="G27" s="111">
        <v>458</v>
      </c>
      <c r="H27" s="111">
        <v>921</v>
      </c>
      <c r="I27" s="111">
        <v>866</v>
      </c>
      <c r="J27" s="111">
        <v>530</v>
      </c>
      <c r="K27" s="111">
        <v>152</v>
      </c>
    </row>
    <row r="28" spans="1:11" ht="12.75" customHeight="1">
      <c r="A28" s="67" t="s">
        <v>17</v>
      </c>
      <c r="B28" s="30">
        <v>17</v>
      </c>
      <c r="C28" s="111">
        <v>2958</v>
      </c>
      <c r="D28" s="111">
        <v>2148</v>
      </c>
      <c r="E28" s="111">
        <v>852</v>
      </c>
      <c r="F28" s="111">
        <v>642</v>
      </c>
      <c r="G28" s="111">
        <v>1723</v>
      </c>
      <c r="H28" s="111">
        <v>3583</v>
      </c>
      <c r="I28" s="111">
        <v>5083</v>
      </c>
      <c r="J28" s="111">
        <v>5115</v>
      </c>
      <c r="K28" s="111">
        <v>1239</v>
      </c>
    </row>
    <row r="29" spans="1:11" ht="12.75" customHeight="1">
      <c r="A29" s="67" t="s">
        <v>18</v>
      </c>
      <c r="B29" s="30">
        <v>18</v>
      </c>
      <c r="C29" s="111">
        <v>6429</v>
      </c>
      <c r="D29" s="111">
        <v>3766</v>
      </c>
      <c r="E29" s="111">
        <v>1056</v>
      </c>
      <c r="F29" s="111">
        <v>422</v>
      </c>
      <c r="G29" s="111">
        <v>2022</v>
      </c>
      <c r="H29" s="111">
        <v>2367</v>
      </c>
      <c r="I29" s="111">
        <v>1367</v>
      </c>
      <c r="J29" s="111">
        <v>652</v>
      </c>
      <c r="K29" s="111">
        <v>21</v>
      </c>
    </row>
    <row r="30" spans="1:11" ht="12.75" customHeight="1">
      <c r="A30" s="67" t="s">
        <v>19</v>
      </c>
      <c r="B30" s="30">
        <v>19</v>
      </c>
      <c r="C30" s="111">
        <v>3154</v>
      </c>
      <c r="D30" s="111">
        <v>1095</v>
      </c>
      <c r="E30" s="111">
        <v>0</v>
      </c>
      <c r="F30" s="111">
        <v>1094</v>
      </c>
      <c r="G30" s="111">
        <v>992</v>
      </c>
      <c r="H30" s="111">
        <v>877</v>
      </c>
      <c r="I30" s="111">
        <v>580</v>
      </c>
      <c r="J30" s="111">
        <v>500</v>
      </c>
      <c r="K30" s="111">
        <v>275</v>
      </c>
    </row>
    <row r="31" spans="1:11" ht="12.75" customHeight="1">
      <c r="A31" s="67" t="s">
        <v>20</v>
      </c>
      <c r="B31" s="30">
        <v>20</v>
      </c>
      <c r="C31" s="111">
        <v>563</v>
      </c>
      <c r="D31" s="111">
        <v>276</v>
      </c>
      <c r="E31" s="111">
        <v>3</v>
      </c>
      <c r="F31" s="111">
        <v>2</v>
      </c>
      <c r="G31" s="111">
        <v>33</v>
      </c>
      <c r="H31" s="111">
        <v>98</v>
      </c>
      <c r="I31" s="111">
        <v>232</v>
      </c>
      <c r="J31" s="111">
        <v>156</v>
      </c>
      <c r="K31" s="111">
        <v>44</v>
      </c>
    </row>
    <row r="32" spans="1:11" ht="12.75" customHeight="1">
      <c r="A32" s="67" t="s">
        <v>21</v>
      </c>
      <c r="B32" s="30">
        <v>21</v>
      </c>
      <c r="C32" s="111">
        <v>5002</v>
      </c>
      <c r="D32" s="111">
        <v>3998</v>
      </c>
      <c r="E32" s="111">
        <v>1349</v>
      </c>
      <c r="F32" s="111">
        <v>1138</v>
      </c>
      <c r="G32" s="111">
        <v>1520</v>
      </c>
      <c r="H32" s="111">
        <v>2574</v>
      </c>
      <c r="I32" s="111">
        <v>2000</v>
      </c>
      <c r="J32" s="111">
        <v>1469</v>
      </c>
      <c r="K32" s="111">
        <v>427</v>
      </c>
    </row>
    <row r="33" spans="1:11" ht="12.75" customHeight="1">
      <c r="A33" s="67" t="s">
        <v>22</v>
      </c>
      <c r="B33" s="30">
        <v>22</v>
      </c>
      <c r="C33" s="111">
        <v>4592</v>
      </c>
      <c r="D33" s="111">
        <v>4588</v>
      </c>
      <c r="E33" s="111">
        <v>1575</v>
      </c>
      <c r="F33" s="111">
        <v>1575</v>
      </c>
      <c r="G33" s="111">
        <v>5697</v>
      </c>
      <c r="H33" s="111">
        <v>11639</v>
      </c>
      <c r="I33" s="111">
        <v>11071</v>
      </c>
      <c r="J33" s="111">
        <v>9300</v>
      </c>
      <c r="K33" s="111">
        <v>4738</v>
      </c>
    </row>
    <row r="34" spans="1:11" ht="12.75" customHeight="1">
      <c r="A34" s="71" t="s">
        <v>128</v>
      </c>
      <c r="B34" s="30">
        <v>23</v>
      </c>
      <c r="C34" s="134">
        <f>+C35+C36+C37</f>
        <v>6356</v>
      </c>
      <c r="D34" s="134">
        <f>+D35+D36+D37</f>
        <v>3556</v>
      </c>
      <c r="E34" s="134">
        <f t="shared" ref="E34:K34" si="4">+E35+E36+E37</f>
        <v>2117</v>
      </c>
      <c r="F34" s="134">
        <f t="shared" si="4"/>
        <v>1213</v>
      </c>
      <c r="G34" s="134">
        <f t="shared" si="4"/>
        <v>4302</v>
      </c>
      <c r="H34" s="134">
        <f t="shared" si="4"/>
        <v>4986</v>
      </c>
      <c r="I34" s="134">
        <f t="shared" si="4"/>
        <v>4376</v>
      </c>
      <c r="J34" s="134">
        <f t="shared" si="4"/>
        <v>2642</v>
      </c>
      <c r="K34" s="134">
        <f t="shared" si="4"/>
        <v>673</v>
      </c>
    </row>
    <row r="35" spans="1:11" ht="12.75" customHeight="1">
      <c r="A35" s="67" t="s">
        <v>24</v>
      </c>
      <c r="B35" s="30">
        <v>24</v>
      </c>
      <c r="C35" s="111">
        <v>1870</v>
      </c>
      <c r="D35" s="111">
        <v>1215</v>
      </c>
      <c r="E35" s="111">
        <v>655</v>
      </c>
      <c r="F35" s="111">
        <v>427</v>
      </c>
      <c r="G35" s="111">
        <v>1206</v>
      </c>
      <c r="H35" s="111">
        <v>1780</v>
      </c>
      <c r="I35" s="111">
        <v>1488</v>
      </c>
      <c r="J35" s="111">
        <v>1131</v>
      </c>
      <c r="K35" s="111">
        <v>291</v>
      </c>
    </row>
    <row r="36" spans="1:11" ht="12.75" customHeight="1">
      <c r="A36" s="67" t="s">
        <v>57</v>
      </c>
      <c r="B36" s="30">
        <v>25</v>
      </c>
      <c r="C36" s="111">
        <v>802</v>
      </c>
      <c r="D36" s="111">
        <v>363</v>
      </c>
      <c r="E36" s="111">
        <v>238</v>
      </c>
      <c r="F36" s="111">
        <v>108</v>
      </c>
      <c r="G36" s="111">
        <v>237</v>
      </c>
      <c r="H36" s="111">
        <v>186</v>
      </c>
      <c r="I36" s="111">
        <v>168</v>
      </c>
      <c r="J36" s="111">
        <v>130</v>
      </c>
      <c r="K36" s="111">
        <v>81</v>
      </c>
    </row>
    <row r="37" spans="1:11" ht="12.75" customHeight="1">
      <c r="A37" s="67" t="s">
        <v>25</v>
      </c>
      <c r="B37" s="30">
        <v>26</v>
      </c>
      <c r="C37" s="111">
        <v>3684</v>
      </c>
      <c r="D37" s="111">
        <v>1978</v>
      </c>
      <c r="E37" s="111">
        <v>1224</v>
      </c>
      <c r="F37" s="111">
        <v>678</v>
      </c>
      <c r="G37" s="111">
        <v>2859</v>
      </c>
      <c r="H37" s="111">
        <v>3020</v>
      </c>
      <c r="I37" s="111">
        <v>2720</v>
      </c>
      <c r="J37" s="111">
        <v>1381</v>
      </c>
      <c r="K37" s="111">
        <v>301</v>
      </c>
    </row>
    <row r="38" spans="1:11" ht="12.75" customHeight="1">
      <c r="A38" s="72" t="s">
        <v>23</v>
      </c>
      <c r="B38" s="30">
        <v>27</v>
      </c>
      <c r="C38" s="134">
        <v>91508</v>
      </c>
      <c r="D38" s="134">
        <v>41702</v>
      </c>
      <c r="E38" s="134">
        <v>18411</v>
      </c>
      <c r="F38" s="134">
        <v>7873</v>
      </c>
      <c r="G38" s="134">
        <v>26036</v>
      </c>
      <c r="H38" s="134">
        <v>49672</v>
      </c>
      <c r="I38" s="134">
        <v>40894</v>
      </c>
      <c r="J38" s="134">
        <v>25886</v>
      </c>
      <c r="K38" s="134">
        <v>12373</v>
      </c>
    </row>
    <row r="39" spans="1:11" ht="15" customHeight="1">
      <c r="A39" s="61" t="s">
        <v>114</v>
      </c>
    </row>
    <row r="40" spans="1:11" ht="16.5" customHeight="1"/>
    <row r="41" spans="1:11" ht="14.25" customHeight="1">
      <c r="B41" s="25" t="s">
        <v>26</v>
      </c>
      <c r="D41" s="25"/>
      <c r="E41" s="25"/>
      <c r="F41" s="25"/>
      <c r="G41" s="16"/>
      <c r="H41" s="16"/>
      <c r="I41" s="16"/>
    </row>
    <row r="42" spans="1:11" ht="14.25" customHeight="1">
      <c r="D42" s="25"/>
      <c r="E42" s="25"/>
      <c r="F42" s="25"/>
      <c r="G42" s="16"/>
      <c r="H42" s="16"/>
      <c r="I42" s="16"/>
    </row>
    <row r="43" spans="1:11" ht="14.25" customHeight="1">
      <c r="B43" s="25" t="s">
        <v>27</v>
      </c>
      <c r="D43" s="26"/>
      <c r="I43" s="16"/>
    </row>
    <row r="44" spans="1:11" ht="14.25" customHeight="1">
      <c r="B44" s="26"/>
      <c r="H44" s="15"/>
      <c r="I44" s="16"/>
    </row>
    <row r="45" spans="1:11" ht="14.25" customHeight="1">
      <c r="C45" s="26"/>
      <c r="D45" s="26"/>
      <c r="I45" s="16"/>
    </row>
    <row r="46" spans="1:11" ht="30.75" customHeight="1">
      <c r="A46" s="190" t="s">
        <v>72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</row>
  </sheetData>
  <mergeCells count="13">
    <mergeCell ref="A46:K46"/>
    <mergeCell ref="K9:K10"/>
    <mergeCell ref="A4:K4"/>
    <mergeCell ref="A8:A10"/>
    <mergeCell ref="B8:B10"/>
    <mergeCell ref="C8:C10"/>
    <mergeCell ref="G8:K8"/>
    <mergeCell ref="D9:D10"/>
    <mergeCell ref="E9:E10"/>
    <mergeCell ref="G9:G10"/>
    <mergeCell ref="H9:H10"/>
    <mergeCell ref="I9:I10"/>
    <mergeCell ref="J9:J10"/>
  </mergeCells>
  <pageMargins left="0.39370078740157483" right="0.39370078740157483" top="0.39370078740157483" bottom="0.39370078740157483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G45"/>
  <sheetViews>
    <sheetView view="pageBreakPreview" topLeftCell="A5" zoomScale="98" zoomScaleNormal="100" zoomScaleSheetLayoutView="98" workbookViewId="0">
      <selection activeCell="P25" sqref="P25"/>
    </sheetView>
  </sheetViews>
  <sheetFormatPr defaultRowHeight="12.75"/>
  <cols>
    <col min="1" max="1" width="32.140625" style="14" customWidth="1"/>
    <col min="2" max="2" width="7" style="14" customWidth="1"/>
    <col min="3" max="3" width="15.140625" style="14" customWidth="1"/>
    <col min="4" max="4" width="17.85546875" style="14" customWidth="1"/>
    <col min="5" max="5" width="19.5703125" style="14" customWidth="1"/>
    <col min="6" max="7" width="14.42578125" style="14" customWidth="1"/>
    <col min="8" max="8" width="13.140625" style="14" customWidth="1"/>
    <col min="9" max="9" width="14.42578125" style="14" customWidth="1"/>
    <col min="10" max="10" width="17.7109375" style="14" customWidth="1"/>
    <col min="11" max="30" width="2.85546875" style="14" customWidth="1"/>
    <col min="31" max="16384" width="9.140625" style="14"/>
  </cols>
  <sheetData>
    <row r="1" spans="1:33" ht="15" customHeight="1"/>
    <row r="2" spans="1:33" ht="15" customHeight="1"/>
    <row r="3" spans="1:33" ht="13.5" customHeight="1"/>
    <row r="4" spans="1:33" ht="15.75" customHeight="1">
      <c r="A4" s="192" t="s">
        <v>138</v>
      </c>
      <c r="B4" s="192"/>
      <c r="C4" s="192"/>
      <c r="D4" s="192"/>
      <c r="E4" s="192"/>
      <c r="F4" s="192"/>
      <c r="G4" s="192"/>
      <c r="H4" s="192"/>
      <c r="I4" s="192"/>
      <c r="J4" s="192"/>
    </row>
    <row r="5" spans="1:33" ht="24" customHeight="1">
      <c r="I5" s="20"/>
      <c r="J5" s="20"/>
    </row>
    <row r="6" spans="1:33" ht="15" customHeight="1">
      <c r="I6" s="20"/>
      <c r="J6" s="20"/>
    </row>
    <row r="7" spans="1:33" ht="19.5" customHeight="1">
      <c r="A7" s="21"/>
      <c r="B7" s="21"/>
      <c r="C7" s="21"/>
      <c r="D7" s="13"/>
    </row>
    <row r="8" spans="1:33" ht="15" customHeight="1">
      <c r="A8" s="170" t="s">
        <v>66</v>
      </c>
      <c r="B8" s="179" t="s">
        <v>1</v>
      </c>
      <c r="C8" s="191" t="s">
        <v>37</v>
      </c>
      <c r="D8" s="202" t="s">
        <v>92</v>
      </c>
      <c r="E8" s="202"/>
      <c r="F8" s="202"/>
      <c r="G8" s="202"/>
      <c r="H8" s="202"/>
      <c r="I8" s="202"/>
      <c r="J8" s="202"/>
      <c r="AG8" s="50"/>
    </row>
    <row r="9" spans="1:33" ht="33" customHeight="1">
      <c r="A9" s="203"/>
      <c r="B9" s="180"/>
      <c r="C9" s="191"/>
      <c r="D9" s="153" t="s">
        <v>60</v>
      </c>
      <c r="E9" s="73" t="s">
        <v>61</v>
      </c>
      <c r="F9" s="73" t="s">
        <v>62</v>
      </c>
      <c r="G9" s="73" t="s">
        <v>63</v>
      </c>
      <c r="H9" s="73" t="s">
        <v>95</v>
      </c>
      <c r="I9" s="73" t="s">
        <v>64</v>
      </c>
      <c r="J9" s="73" t="s">
        <v>65</v>
      </c>
    </row>
    <row r="10" spans="1:33" ht="12.75" customHeight="1">
      <c r="A10" s="55" t="s">
        <v>58</v>
      </c>
      <c r="B10" s="30" t="s">
        <v>4</v>
      </c>
      <c r="C10" s="31">
        <v>1</v>
      </c>
      <c r="D10" s="31">
        <v>2</v>
      </c>
      <c r="E10" s="31">
        <v>3</v>
      </c>
      <c r="F10" s="33">
        <v>4</v>
      </c>
      <c r="G10" s="154">
        <v>5</v>
      </c>
      <c r="H10" s="154">
        <v>6</v>
      </c>
      <c r="I10" s="154">
        <v>7</v>
      </c>
      <c r="J10" s="154">
        <v>9</v>
      </c>
    </row>
    <row r="11" spans="1:33" ht="12.75" customHeight="1">
      <c r="A11" s="65" t="s">
        <v>99</v>
      </c>
      <c r="B11" s="30">
        <v>1</v>
      </c>
      <c r="C11" s="134">
        <v>147216</v>
      </c>
      <c r="D11" s="134">
        <v>37064</v>
      </c>
      <c r="E11" s="134">
        <v>23507</v>
      </c>
      <c r="F11" s="134">
        <v>69488</v>
      </c>
      <c r="G11" s="134">
        <v>15870</v>
      </c>
      <c r="H11" s="134">
        <v>232</v>
      </c>
      <c r="I11" s="134">
        <v>174</v>
      </c>
      <c r="J11" s="134">
        <v>881</v>
      </c>
    </row>
    <row r="12" spans="1:33">
      <c r="A12" s="66" t="s">
        <v>117</v>
      </c>
      <c r="B12" s="30">
        <v>2</v>
      </c>
      <c r="C12" s="134">
        <v>30670</v>
      </c>
      <c r="D12" s="134">
        <v>7479</v>
      </c>
      <c r="E12" s="134">
        <v>5198</v>
      </c>
      <c r="F12" s="134">
        <v>15398</v>
      </c>
      <c r="G12" s="134">
        <v>2407</v>
      </c>
      <c r="H12" s="134">
        <v>12</v>
      </c>
      <c r="I12" s="134">
        <v>0</v>
      </c>
      <c r="J12" s="134">
        <v>176</v>
      </c>
    </row>
    <row r="13" spans="1:33" ht="12.75" customHeight="1">
      <c r="A13" s="67" t="s">
        <v>5</v>
      </c>
      <c r="B13" s="30">
        <v>3</v>
      </c>
      <c r="C13" s="111">
        <v>9667</v>
      </c>
      <c r="D13" s="111">
        <v>2465</v>
      </c>
      <c r="E13" s="111">
        <v>821</v>
      </c>
      <c r="F13" s="111">
        <v>5651</v>
      </c>
      <c r="G13" s="111">
        <v>577</v>
      </c>
      <c r="H13" s="111">
        <v>4</v>
      </c>
      <c r="I13" s="111">
        <v>0</v>
      </c>
      <c r="J13" s="111">
        <v>149</v>
      </c>
    </row>
    <row r="14" spans="1:33" ht="12.75" customHeight="1">
      <c r="A14" s="67" t="s">
        <v>6</v>
      </c>
      <c r="B14" s="30">
        <v>4</v>
      </c>
      <c r="C14" s="111">
        <v>5573</v>
      </c>
      <c r="D14" s="111">
        <v>2123</v>
      </c>
      <c r="E14" s="111">
        <v>885</v>
      </c>
      <c r="F14" s="111">
        <v>2254</v>
      </c>
      <c r="G14" s="111">
        <v>309</v>
      </c>
      <c r="H14" s="111">
        <v>0</v>
      </c>
      <c r="I14" s="111">
        <v>0</v>
      </c>
      <c r="J14" s="111">
        <v>2</v>
      </c>
    </row>
    <row r="15" spans="1:33" ht="12.75" customHeight="1">
      <c r="A15" s="67" t="s">
        <v>7</v>
      </c>
      <c r="B15" s="30">
        <v>5</v>
      </c>
      <c r="C15" s="111">
        <v>3515</v>
      </c>
      <c r="D15" s="111">
        <v>1370</v>
      </c>
      <c r="E15" s="111">
        <v>805</v>
      </c>
      <c r="F15" s="111">
        <v>890</v>
      </c>
      <c r="G15" s="111">
        <v>450</v>
      </c>
      <c r="H15" s="111">
        <v>0</v>
      </c>
      <c r="I15" s="111">
        <v>0</v>
      </c>
      <c r="J15" s="111">
        <v>0</v>
      </c>
    </row>
    <row r="16" spans="1:33" ht="12.75" customHeight="1">
      <c r="A16" s="67" t="s">
        <v>8</v>
      </c>
      <c r="B16" s="30">
        <v>6</v>
      </c>
      <c r="C16" s="111">
        <v>11053</v>
      </c>
      <c r="D16" s="111">
        <v>1107</v>
      </c>
      <c r="E16" s="111">
        <v>2477</v>
      </c>
      <c r="F16" s="111">
        <v>6396</v>
      </c>
      <c r="G16" s="111">
        <v>1048</v>
      </c>
      <c r="H16" s="111">
        <v>0</v>
      </c>
      <c r="I16" s="111">
        <v>0</v>
      </c>
      <c r="J16" s="111">
        <v>25</v>
      </c>
    </row>
    <row r="17" spans="1:10" ht="12.75" customHeight="1">
      <c r="A17" s="67" t="s">
        <v>9</v>
      </c>
      <c r="B17" s="30">
        <v>7</v>
      </c>
      <c r="C17" s="111">
        <v>862</v>
      </c>
      <c r="D17" s="111">
        <v>414</v>
      </c>
      <c r="E17" s="111">
        <v>210</v>
      </c>
      <c r="F17" s="111">
        <v>207</v>
      </c>
      <c r="G17" s="111">
        <v>23</v>
      </c>
      <c r="H17" s="111">
        <v>8</v>
      </c>
      <c r="I17" s="111">
        <v>0</v>
      </c>
      <c r="J17" s="111">
        <v>0</v>
      </c>
    </row>
    <row r="18" spans="1:10" ht="12.75" customHeight="1">
      <c r="A18" s="68" t="s">
        <v>120</v>
      </c>
      <c r="B18" s="30">
        <v>8</v>
      </c>
      <c r="C18" s="134">
        <v>46212</v>
      </c>
      <c r="D18" s="134">
        <v>12465</v>
      </c>
      <c r="E18" s="134">
        <v>5455</v>
      </c>
      <c r="F18" s="134">
        <v>20682</v>
      </c>
      <c r="G18" s="134">
        <v>7348</v>
      </c>
      <c r="H18" s="134">
        <v>18</v>
      </c>
      <c r="I18" s="134">
        <v>0</v>
      </c>
      <c r="J18" s="134">
        <v>244</v>
      </c>
    </row>
    <row r="19" spans="1:10" ht="12.75" customHeight="1">
      <c r="A19" s="67" t="s">
        <v>10</v>
      </c>
      <c r="B19" s="30">
        <v>9</v>
      </c>
      <c r="C19" s="111">
        <v>4516</v>
      </c>
      <c r="D19" s="111">
        <v>1659</v>
      </c>
      <c r="E19" s="111">
        <v>763</v>
      </c>
      <c r="F19" s="111">
        <v>1466</v>
      </c>
      <c r="G19" s="111">
        <v>620</v>
      </c>
      <c r="H19" s="111">
        <v>0</v>
      </c>
      <c r="I19" s="111">
        <v>0</v>
      </c>
      <c r="J19" s="111">
        <v>8</v>
      </c>
    </row>
    <row r="20" spans="1:10" ht="12.75" customHeight="1">
      <c r="A20" s="67" t="s">
        <v>11</v>
      </c>
      <c r="B20" s="30">
        <v>10</v>
      </c>
      <c r="C20" s="111">
        <v>9759</v>
      </c>
      <c r="D20" s="111">
        <v>2840</v>
      </c>
      <c r="E20" s="111">
        <v>640</v>
      </c>
      <c r="F20" s="111">
        <v>4259</v>
      </c>
      <c r="G20" s="111">
        <v>2020</v>
      </c>
      <c r="H20" s="111">
        <v>0</v>
      </c>
      <c r="I20" s="111">
        <v>0</v>
      </c>
      <c r="J20" s="111">
        <v>0</v>
      </c>
    </row>
    <row r="21" spans="1:10" ht="12.75" customHeight="1">
      <c r="A21" s="67" t="s">
        <v>12</v>
      </c>
      <c r="B21" s="30">
        <v>11</v>
      </c>
      <c r="C21" s="111">
        <v>3965</v>
      </c>
      <c r="D21" s="111">
        <v>1878</v>
      </c>
      <c r="E21" s="111">
        <v>455</v>
      </c>
      <c r="F21" s="111">
        <v>1217</v>
      </c>
      <c r="G21" s="111">
        <v>405</v>
      </c>
      <c r="H21" s="111">
        <v>0</v>
      </c>
      <c r="I21" s="111">
        <v>0</v>
      </c>
      <c r="J21" s="111">
        <v>10</v>
      </c>
    </row>
    <row r="22" spans="1:10" ht="12.75" customHeight="1">
      <c r="A22" s="67" t="s">
        <v>13</v>
      </c>
      <c r="B22" s="30">
        <v>12</v>
      </c>
      <c r="C22" s="111">
        <v>4351</v>
      </c>
      <c r="D22" s="111">
        <v>633</v>
      </c>
      <c r="E22" s="111">
        <v>400</v>
      </c>
      <c r="F22" s="111">
        <v>2723</v>
      </c>
      <c r="G22" s="111">
        <v>561</v>
      </c>
      <c r="H22" s="111">
        <v>8</v>
      </c>
      <c r="I22" s="111">
        <v>0</v>
      </c>
      <c r="J22" s="111">
        <v>26</v>
      </c>
    </row>
    <row r="23" spans="1:10" ht="12.75" customHeight="1">
      <c r="A23" s="67" t="s">
        <v>14</v>
      </c>
      <c r="B23" s="30">
        <v>13</v>
      </c>
      <c r="C23" s="111">
        <v>7230</v>
      </c>
      <c r="D23" s="111">
        <v>2650</v>
      </c>
      <c r="E23" s="111">
        <v>1017</v>
      </c>
      <c r="F23" s="111">
        <v>2418</v>
      </c>
      <c r="G23" s="111">
        <v>1134</v>
      </c>
      <c r="H23" s="111">
        <v>0</v>
      </c>
      <c r="I23" s="111">
        <v>0</v>
      </c>
      <c r="J23" s="111">
        <v>11</v>
      </c>
    </row>
    <row r="24" spans="1:10" ht="12.75" customHeight="1">
      <c r="A24" s="69" t="s">
        <v>15</v>
      </c>
      <c r="B24" s="30">
        <v>14</v>
      </c>
      <c r="C24" s="111">
        <v>16391</v>
      </c>
      <c r="D24" s="111">
        <v>2805</v>
      </c>
      <c r="E24" s="111">
        <v>2180</v>
      </c>
      <c r="F24" s="111">
        <v>8599</v>
      </c>
      <c r="G24" s="111">
        <v>2608</v>
      </c>
      <c r="H24" s="111">
        <v>10</v>
      </c>
      <c r="I24" s="111">
        <v>0</v>
      </c>
      <c r="J24" s="111">
        <v>189</v>
      </c>
    </row>
    <row r="25" spans="1:10" ht="12.75" customHeight="1">
      <c r="A25" s="70" t="s">
        <v>119</v>
      </c>
      <c r="B25" s="30">
        <v>15</v>
      </c>
      <c r="C25" s="134">
        <v>30172</v>
      </c>
      <c r="D25" s="134">
        <v>6521</v>
      </c>
      <c r="E25" s="134">
        <v>4549</v>
      </c>
      <c r="F25" s="134">
        <v>16440</v>
      </c>
      <c r="G25" s="134">
        <v>2552</v>
      </c>
      <c r="H25" s="134">
        <v>2</v>
      </c>
      <c r="I25" s="134">
        <v>44</v>
      </c>
      <c r="J25" s="134">
        <v>64</v>
      </c>
    </row>
    <row r="26" spans="1:10" ht="12.75" customHeight="1">
      <c r="A26" s="69" t="s">
        <v>16</v>
      </c>
      <c r="B26" s="30">
        <v>16</v>
      </c>
      <c r="C26" s="111">
        <v>2748</v>
      </c>
      <c r="D26" s="111">
        <v>353</v>
      </c>
      <c r="E26" s="111">
        <v>329</v>
      </c>
      <c r="F26" s="111">
        <v>1596</v>
      </c>
      <c r="G26" s="111">
        <v>469</v>
      </c>
      <c r="H26" s="111">
        <v>1</v>
      </c>
      <c r="I26" s="111">
        <v>0</v>
      </c>
      <c r="J26" s="111">
        <v>0</v>
      </c>
    </row>
    <row r="27" spans="1:10" ht="12.75" customHeight="1">
      <c r="A27" s="67" t="s">
        <v>17</v>
      </c>
      <c r="B27" s="30">
        <v>17</v>
      </c>
      <c r="C27" s="111">
        <v>3690</v>
      </c>
      <c r="D27" s="111">
        <v>136</v>
      </c>
      <c r="E27" s="111">
        <v>629</v>
      </c>
      <c r="F27" s="111">
        <v>2818</v>
      </c>
      <c r="G27" s="111">
        <v>107</v>
      </c>
      <c r="H27" s="111">
        <v>0</v>
      </c>
      <c r="I27" s="111">
        <v>0</v>
      </c>
      <c r="J27" s="111">
        <v>0</v>
      </c>
    </row>
    <row r="28" spans="1:10" ht="12.75" customHeight="1">
      <c r="A28" s="67" t="s">
        <v>18</v>
      </c>
      <c r="B28" s="30">
        <v>18</v>
      </c>
      <c r="C28" s="111">
        <v>2937</v>
      </c>
      <c r="D28" s="111">
        <v>1124</v>
      </c>
      <c r="E28" s="111">
        <v>207</v>
      </c>
      <c r="F28" s="111">
        <v>1406</v>
      </c>
      <c r="G28" s="111">
        <v>200</v>
      </c>
      <c r="H28" s="111">
        <v>0</v>
      </c>
      <c r="I28" s="111">
        <v>0</v>
      </c>
      <c r="J28" s="111">
        <v>0</v>
      </c>
    </row>
    <row r="29" spans="1:10" ht="12.75" customHeight="1">
      <c r="A29" s="67" t="s">
        <v>19</v>
      </c>
      <c r="B29" s="30">
        <v>19</v>
      </c>
      <c r="C29" s="111">
        <v>13445</v>
      </c>
      <c r="D29" s="111">
        <v>3338</v>
      </c>
      <c r="E29" s="111">
        <v>1240</v>
      </c>
      <c r="F29" s="111">
        <v>7726</v>
      </c>
      <c r="G29" s="111">
        <v>1133</v>
      </c>
      <c r="H29" s="111">
        <v>0</v>
      </c>
      <c r="I29" s="111">
        <v>0</v>
      </c>
      <c r="J29" s="111">
        <v>8</v>
      </c>
    </row>
    <row r="30" spans="1:10" ht="12.75" customHeight="1">
      <c r="A30" s="67" t="s">
        <v>20</v>
      </c>
      <c r="B30" s="30">
        <v>20</v>
      </c>
      <c r="C30" s="111">
        <v>327</v>
      </c>
      <c r="D30" s="111">
        <v>82</v>
      </c>
      <c r="E30" s="111">
        <v>55</v>
      </c>
      <c r="F30" s="111">
        <v>156</v>
      </c>
      <c r="G30" s="111">
        <v>34</v>
      </c>
      <c r="H30" s="111">
        <v>0</v>
      </c>
      <c r="I30" s="111">
        <v>0</v>
      </c>
      <c r="J30" s="111">
        <v>0</v>
      </c>
    </row>
    <row r="31" spans="1:10" ht="12.75" customHeight="1">
      <c r="A31" s="67" t="s">
        <v>21</v>
      </c>
      <c r="B31" s="30">
        <v>21</v>
      </c>
      <c r="C31" s="111">
        <v>2241</v>
      </c>
      <c r="D31" s="111">
        <v>225</v>
      </c>
      <c r="E31" s="111">
        <v>947</v>
      </c>
      <c r="F31" s="111">
        <v>858</v>
      </c>
      <c r="G31" s="111">
        <v>209</v>
      </c>
      <c r="H31" s="111">
        <v>0</v>
      </c>
      <c r="I31" s="111">
        <v>2</v>
      </c>
      <c r="J31" s="111">
        <v>0</v>
      </c>
    </row>
    <row r="32" spans="1:10" ht="12.75" customHeight="1">
      <c r="A32" s="67" t="s">
        <v>22</v>
      </c>
      <c r="B32" s="30">
        <v>22</v>
      </c>
      <c r="C32" s="111">
        <v>4784</v>
      </c>
      <c r="D32" s="111">
        <v>1263</v>
      </c>
      <c r="E32" s="111">
        <v>1142</v>
      </c>
      <c r="F32" s="111">
        <v>1880</v>
      </c>
      <c r="G32" s="111">
        <v>400</v>
      </c>
      <c r="H32" s="111">
        <v>1</v>
      </c>
      <c r="I32" s="111">
        <v>42</v>
      </c>
      <c r="J32" s="111">
        <v>56</v>
      </c>
    </row>
    <row r="33" spans="1:10" ht="12.75" customHeight="1">
      <c r="A33" s="71" t="s">
        <v>122</v>
      </c>
      <c r="B33" s="30">
        <v>23</v>
      </c>
      <c r="C33" s="134">
        <v>17257</v>
      </c>
      <c r="D33" s="134">
        <v>8180</v>
      </c>
      <c r="E33" s="134">
        <v>1649</v>
      </c>
      <c r="F33" s="134">
        <v>6756</v>
      </c>
      <c r="G33" s="134">
        <v>631</v>
      </c>
      <c r="H33" s="134">
        <v>0</v>
      </c>
      <c r="I33" s="134">
        <v>0</v>
      </c>
      <c r="J33" s="134">
        <v>41</v>
      </c>
    </row>
    <row r="34" spans="1:10" ht="12.75" customHeight="1">
      <c r="A34" s="67" t="s">
        <v>24</v>
      </c>
      <c r="B34" s="30">
        <v>24</v>
      </c>
      <c r="C34" s="111">
        <v>6311</v>
      </c>
      <c r="D34" s="111">
        <v>1170</v>
      </c>
      <c r="E34" s="111">
        <v>480</v>
      </c>
      <c r="F34" s="111">
        <v>4661</v>
      </c>
      <c r="G34" s="111">
        <v>0</v>
      </c>
      <c r="H34" s="111">
        <v>0</v>
      </c>
      <c r="I34" s="111">
        <v>0</v>
      </c>
      <c r="J34" s="111">
        <v>0</v>
      </c>
    </row>
    <row r="35" spans="1:10" ht="12.75" customHeight="1">
      <c r="A35" s="67" t="s">
        <v>57</v>
      </c>
      <c r="B35" s="30">
        <v>25</v>
      </c>
      <c r="C35" s="111">
        <v>6832</v>
      </c>
      <c r="D35" s="111">
        <v>4483</v>
      </c>
      <c r="E35" s="111">
        <v>771</v>
      </c>
      <c r="F35" s="111">
        <v>1224</v>
      </c>
      <c r="G35" s="111">
        <v>328</v>
      </c>
      <c r="H35" s="111">
        <v>0</v>
      </c>
      <c r="I35" s="111">
        <v>0</v>
      </c>
      <c r="J35" s="111">
        <v>26</v>
      </c>
    </row>
    <row r="36" spans="1:10" ht="12.75" customHeight="1">
      <c r="A36" s="67" t="s">
        <v>25</v>
      </c>
      <c r="B36" s="30">
        <v>26</v>
      </c>
      <c r="C36" s="111">
        <v>4114</v>
      </c>
      <c r="D36" s="111">
        <v>2527</v>
      </c>
      <c r="E36" s="111">
        <v>398</v>
      </c>
      <c r="F36" s="111">
        <v>871</v>
      </c>
      <c r="G36" s="111">
        <v>303</v>
      </c>
      <c r="H36" s="111">
        <v>0</v>
      </c>
      <c r="I36" s="111">
        <v>0</v>
      </c>
      <c r="J36" s="111">
        <v>15</v>
      </c>
    </row>
    <row r="37" spans="1:10" ht="12.75" customHeight="1">
      <c r="A37" s="72" t="s">
        <v>23</v>
      </c>
      <c r="B37" s="30">
        <v>27</v>
      </c>
      <c r="C37" s="134">
        <v>22905</v>
      </c>
      <c r="D37" s="134">
        <v>2419</v>
      </c>
      <c r="E37" s="134">
        <v>6656</v>
      </c>
      <c r="F37" s="134">
        <v>10212</v>
      </c>
      <c r="G37" s="134">
        <v>2932</v>
      </c>
      <c r="H37" s="134">
        <v>200</v>
      </c>
      <c r="I37" s="134">
        <v>130</v>
      </c>
      <c r="J37" s="134">
        <v>356</v>
      </c>
    </row>
    <row r="38" spans="1:10" ht="15" customHeight="1">
      <c r="A38" s="61" t="s">
        <v>111</v>
      </c>
    </row>
    <row r="39" spans="1:10" ht="16.5" customHeight="1">
      <c r="D39" s="25"/>
      <c r="E39" s="25"/>
      <c r="F39" s="25"/>
      <c r="G39" s="16"/>
      <c r="H39" s="16"/>
      <c r="I39" s="16"/>
    </row>
    <row r="40" spans="1:10" ht="14.25" customHeight="1">
      <c r="B40" s="25" t="s">
        <v>26</v>
      </c>
      <c r="D40" s="25"/>
      <c r="E40" s="25"/>
      <c r="F40" s="25"/>
      <c r="G40" s="16"/>
      <c r="H40" s="16"/>
      <c r="I40" s="16"/>
    </row>
    <row r="41" spans="1:10" ht="14.25" customHeight="1">
      <c r="D41" s="26"/>
      <c r="I41" s="16"/>
    </row>
    <row r="42" spans="1:10" ht="14.25" customHeight="1">
      <c r="B42" s="25" t="s">
        <v>27</v>
      </c>
      <c r="H42" s="15"/>
      <c r="I42" s="16"/>
    </row>
    <row r="43" spans="1:10" ht="14.25" customHeight="1">
      <c r="B43" s="26"/>
      <c r="C43" s="26"/>
      <c r="D43" s="26"/>
      <c r="I43" s="16"/>
    </row>
    <row r="44" spans="1:10" ht="14.25" customHeight="1">
      <c r="C44" s="118"/>
      <c r="D44" s="118"/>
      <c r="E44" s="118"/>
      <c r="F44" s="118"/>
      <c r="G44" s="118"/>
      <c r="H44" s="118"/>
      <c r="I44" s="118"/>
      <c r="J44" s="118"/>
    </row>
    <row r="45" spans="1:10" ht="30.75" customHeight="1">
      <c r="A45" s="118" t="s">
        <v>72</v>
      </c>
      <c r="B45" s="118"/>
    </row>
  </sheetData>
  <mergeCells count="5">
    <mergeCell ref="D8:J8"/>
    <mergeCell ref="A4:J4"/>
    <mergeCell ref="A8:A9"/>
    <mergeCell ref="B8:B9"/>
    <mergeCell ref="C8:C9"/>
  </mergeCells>
  <pageMargins left="0.7" right="0.7" top="0.75" bottom="0.75" header="0.3" footer="0.3"/>
  <pageSetup scale="7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E46"/>
  <sheetViews>
    <sheetView view="pageBreakPreview" zoomScale="96" zoomScaleNormal="100" zoomScaleSheetLayoutView="96" workbookViewId="0">
      <selection activeCell="E17" sqref="E17"/>
    </sheetView>
  </sheetViews>
  <sheetFormatPr defaultRowHeight="12.75"/>
  <cols>
    <col min="1" max="1" width="32.28515625" style="14" customWidth="1"/>
    <col min="2" max="2" width="7" style="14" customWidth="1"/>
    <col min="3" max="3" width="12.28515625" style="14" customWidth="1"/>
    <col min="4" max="4" width="20.5703125" style="14" customWidth="1"/>
    <col min="5" max="6" width="17.28515625" style="14" customWidth="1"/>
    <col min="7" max="7" width="18.85546875" style="14" customWidth="1"/>
    <col min="8" max="8" width="22.5703125" style="14" customWidth="1"/>
    <col min="9" max="28" width="2.85546875" style="14" customWidth="1"/>
    <col min="29" max="16384" width="9.140625" style="14"/>
  </cols>
  <sheetData>
    <row r="1" spans="1:31" ht="15" customHeight="1"/>
    <row r="2" spans="1:31" ht="15" customHeight="1"/>
    <row r="3" spans="1:31" ht="13.5" customHeight="1"/>
    <row r="4" spans="1:31" ht="15.75" customHeight="1">
      <c r="A4" s="206" t="s">
        <v>136</v>
      </c>
      <c r="B4" s="206"/>
      <c r="C4" s="206"/>
      <c r="D4" s="206"/>
      <c r="E4" s="206"/>
      <c r="F4" s="206"/>
      <c r="G4" s="206"/>
      <c r="H4" s="206"/>
    </row>
    <row r="5" spans="1:31" ht="24" customHeight="1"/>
    <row r="6" spans="1:31" ht="15" customHeight="1"/>
    <row r="7" spans="1:31" ht="19.5" customHeight="1">
      <c r="A7" s="21"/>
      <c r="B7" s="21"/>
      <c r="C7" s="21"/>
      <c r="D7" s="13"/>
    </row>
    <row r="8" spans="1:31" ht="15" customHeight="1">
      <c r="A8" s="173" t="s">
        <v>66</v>
      </c>
      <c r="B8" s="179" t="s">
        <v>1</v>
      </c>
      <c r="C8" s="195" t="s">
        <v>37</v>
      </c>
      <c r="D8" s="204" t="s">
        <v>93</v>
      </c>
      <c r="E8" s="204"/>
      <c r="F8" s="204"/>
      <c r="G8" s="204"/>
      <c r="H8" s="205"/>
      <c r="AE8" s="50"/>
    </row>
    <row r="9" spans="1:31" ht="9.75" customHeight="1">
      <c r="A9" s="193"/>
      <c r="B9" s="180"/>
      <c r="C9" s="191"/>
      <c r="D9" s="163" t="s">
        <v>80</v>
      </c>
      <c r="E9" s="163" t="s">
        <v>73</v>
      </c>
      <c r="F9" s="163" t="s">
        <v>81</v>
      </c>
      <c r="G9" s="163" t="s">
        <v>82</v>
      </c>
      <c r="H9" s="159" t="s">
        <v>83</v>
      </c>
    </row>
    <row r="10" spans="1:31" ht="14.25" customHeight="1">
      <c r="A10" s="174"/>
      <c r="B10" s="194"/>
      <c r="C10" s="191"/>
      <c r="D10" s="163"/>
      <c r="E10" s="163"/>
      <c r="F10" s="163"/>
      <c r="G10" s="163"/>
      <c r="H10" s="160"/>
      <c r="AB10" s="50"/>
    </row>
    <row r="11" spans="1:31" ht="12.75" customHeight="1">
      <c r="A11" s="35" t="s">
        <v>3</v>
      </c>
      <c r="B11" s="30" t="s">
        <v>4</v>
      </c>
      <c r="C11" s="31">
        <v>1</v>
      </c>
      <c r="D11" s="30">
        <v>2</v>
      </c>
      <c r="E11" s="31">
        <v>3</v>
      </c>
      <c r="F11" s="33">
        <v>4</v>
      </c>
      <c r="G11" s="32">
        <v>5</v>
      </c>
      <c r="H11" s="98">
        <v>6</v>
      </c>
    </row>
    <row r="12" spans="1:31">
      <c r="A12" s="65" t="s">
        <v>105</v>
      </c>
      <c r="B12" s="30">
        <v>1</v>
      </c>
      <c r="C12" s="134">
        <v>5463</v>
      </c>
      <c r="D12" s="134">
        <v>26</v>
      </c>
      <c r="E12" s="134">
        <v>126</v>
      </c>
      <c r="F12" s="134">
        <v>221</v>
      </c>
      <c r="G12" s="134">
        <v>1748</v>
      </c>
      <c r="H12" s="134">
        <v>3342</v>
      </c>
      <c r="I12" s="105"/>
      <c r="J12" s="105"/>
    </row>
    <row r="13" spans="1:31" ht="12.75" customHeight="1">
      <c r="A13" s="66" t="s">
        <v>115</v>
      </c>
      <c r="B13" s="30">
        <v>2</v>
      </c>
      <c r="C13" s="134">
        <v>1030</v>
      </c>
      <c r="D13" s="134">
        <v>1</v>
      </c>
      <c r="E13" s="134">
        <v>2</v>
      </c>
      <c r="F13" s="134">
        <v>19</v>
      </c>
      <c r="G13" s="134">
        <v>649</v>
      </c>
      <c r="H13" s="134">
        <v>359</v>
      </c>
    </row>
    <row r="14" spans="1:31" ht="12.75" customHeight="1">
      <c r="A14" s="67" t="s">
        <v>5</v>
      </c>
      <c r="B14" s="30">
        <v>3</v>
      </c>
      <c r="C14" s="111">
        <v>102</v>
      </c>
      <c r="D14" s="111">
        <v>1</v>
      </c>
      <c r="E14" s="111">
        <v>0</v>
      </c>
      <c r="F14" s="111">
        <v>3</v>
      </c>
      <c r="G14" s="111">
        <v>98</v>
      </c>
      <c r="H14" s="111">
        <v>0</v>
      </c>
    </row>
    <row r="15" spans="1:31" ht="12.75" customHeight="1">
      <c r="A15" s="67" t="s">
        <v>6</v>
      </c>
      <c r="B15" s="30">
        <v>4</v>
      </c>
      <c r="C15" s="111">
        <v>162</v>
      </c>
      <c r="D15" s="111">
        <v>0</v>
      </c>
      <c r="E15" s="111">
        <v>1</v>
      </c>
      <c r="F15" s="111">
        <v>0</v>
      </c>
      <c r="G15" s="111">
        <v>19</v>
      </c>
      <c r="H15" s="111">
        <v>142</v>
      </c>
    </row>
    <row r="16" spans="1:31" ht="12.75" customHeight="1">
      <c r="A16" s="67" t="s">
        <v>7</v>
      </c>
      <c r="B16" s="30">
        <v>5</v>
      </c>
      <c r="C16" s="111">
        <v>217</v>
      </c>
      <c r="D16" s="111">
        <v>0</v>
      </c>
      <c r="E16" s="111">
        <v>1</v>
      </c>
      <c r="F16" s="111">
        <v>5</v>
      </c>
      <c r="G16" s="111">
        <v>43</v>
      </c>
      <c r="H16" s="111">
        <v>168</v>
      </c>
    </row>
    <row r="17" spans="1:8" ht="12.75" customHeight="1">
      <c r="A17" s="67" t="s">
        <v>8</v>
      </c>
      <c r="B17" s="30">
        <v>6</v>
      </c>
      <c r="C17" s="111">
        <v>171</v>
      </c>
      <c r="D17" s="111">
        <v>0</v>
      </c>
      <c r="E17" s="111">
        <v>0</v>
      </c>
      <c r="F17" s="111">
        <v>3</v>
      </c>
      <c r="G17" s="111">
        <v>119</v>
      </c>
      <c r="H17" s="111">
        <v>49</v>
      </c>
    </row>
    <row r="18" spans="1:8" ht="12.75" customHeight="1">
      <c r="A18" s="67" t="s">
        <v>9</v>
      </c>
      <c r="B18" s="30">
        <v>7</v>
      </c>
      <c r="C18" s="111">
        <v>378</v>
      </c>
      <c r="D18" s="111">
        <v>0</v>
      </c>
      <c r="E18" s="111">
        <v>0</v>
      </c>
      <c r="F18" s="111">
        <v>8</v>
      </c>
      <c r="G18" s="111">
        <v>370</v>
      </c>
      <c r="H18" s="111">
        <v>0</v>
      </c>
    </row>
    <row r="19" spans="1:8" ht="12.75" customHeight="1">
      <c r="A19" s="68" t="s">
        <v>116</v>
      </c>
      <c r="B19" s="30">
        <v>8</v>
      </c>
      <c r="C19" s="134">
        <v>1838</v>
      </c>
      <c r="D19" s="134">
        <v>17</v>
      </c>
      <c r="E19" s="134">
        <v>55</v>
      </c>
      <c r="F19" s="134">
        <v>38</v>
      </c>
      <c r="G19" s="134">
        <v>325</v>
      </c>
      <c r="H19" s="134">
        <v>1403</v>
      </c>
    </row>
    <row r="20" spans="1:8" ht="12.75" customHeight="1">
      <c r="A20" s="67" t="s">
        <v>10</v>
      </c>
      <c r="B20" s="30">
        <v>9</v>
      </c>
      <c r="C20" s="111">
        <v>368</v>
      </c>
      <c r="D20" s="111">
        <v>0</v>
      </c>
      <c r="E20" s="111">
        <v>4</v>
      </c>
      <c r="F20" s="111">
        <v>1</v>
      </c>
      <c r="G20" s="111">
        <v>53</v>
      </c>
      <c r="H20" s="111">
        <v>310</v>
      </c>
    </row>
    <row r="21" spans="1:8" ht="12.75" customHeight="1">
      <c r="A21" s="67" t="s">
        <v>11</v>
      </c>
      <c r="B21" s="30">
        <v>10</v>
      </c>
      <c r="C21" s="111">
        <v>269</v>
      </c>
      <c r="D21" s="111">
        <v>0</v>
      </c>
      <c r="E21" s="111">
        <v>0</v>
      </c>
      <c r="F21" s="111">
        <v>0</v>
      </c>
      <c r="G21" s="111">
        <v>105</v>
      </c>
      <c r="H21" s="111">
        <v>164</v>
      </c>
    </row>
    <row r="22" spans="1:8" ht="12.75" customHeight="1">
      <c r="A22" s="67" t="s">
        <v>12</v>
      </c>
      <c r="B22" s="30">
        <v>11</v>
      </c>
      <c r="C22" s="111">
        <v>65</v>
      </c>
      <c r="D22" s="111">
        <v>0</v>
      </c>
      <c r="E22" s="111">
        <v>2</v>
      </c>
      <c r="F22" s="111">
        <v>8</v>
      </c>
      <c r="G22" s="111">
        <v>21</v>
      </c>
      <c r="H22" s="111">
        <v>34</v>
      </c>
    </row>
    <row r="23" spans="1:8" ht="12.75" customHeight="1">
      <c r="A23" s="67" t="s">
        <v>13</v>
      </c>
      <c r="B23" s="30">
        <v>12</v>
      </c>
      <c r="C23" s="111">
        <v>403</v>
      </c>
      <c r="D23" s="111">
        <v>0</v>
      </c>
      <c r="E23" s="111">
        <v>5</v>
      </c>
      <c r="F23" s="111">
        <v>3</v>
      </c>
      <c r="G23" s="111">
        <v>45</v>
      </c>
      <c r="H23" s="111">
        <v>350</v>
      </c>
    </row>
    <row r="24" spans="1:8" ht="12.75" customHeight="1">
      <c r="A24" s="67" t="s">
        <v>14</v>
      </c>
      <c r="B24" s="30">
        <v>13</v>
      </c>
      <c r="C24" s="111">
        <v>560</v>
      </c>
      <c r="D24" s="111">
        <v>0</v>
      </c>
      <c r="E24" s="111">
        <v>4</v>
      </c>
      <c r="F24" s="111">
        <v>1</v>
      </c>
      <c r="G24" s="111">
        <v>54</v>
      </c>
      <c r="H24" s="111">
        <v>501</v>
      </c>
    </row>
    <row r="25" spans="1:8" ht="12.75" customHeight="1">
      <c r="A25" s="69" t="s">
        <v>15</v>
      </c>
      <c r="B25" s="30">
        <v>14</v>
      </c>
      <c r="C25" s="111">
        <v>173</v>
      </c>
      <c r="D25" s="111">
        <v>17</v>
      </c>
      <c r="E25" s="111">
        <v>40</v>
      </c>
      <c r="F25" s="111">
        <v>25</v>
      </c>
      <c r="G25" s="111">
        <v>47</v>
      </c>
      <c r="H25" s="111">
        <v>44</v>
      </c>
    </row>
    <row r="26" spans="1:8" ht="12.75" customHeight="1">
      <c r="A26" s="70" t="s">
        <v>121</v>
      </c>
      <c r="B26" s="30">
        <v>15</v>
      </c>
      <c r="C26" s="134">
        <v>1692</v>
      </c>
      <c r="D26" s="134">
        <v>1</v>
      </c>
      <c r="E26" s="134">
        <v>42</v>
      </c>
      <c r="F26" s="134">
        <v>159</v>
      </c>
      <c r="G26" s="134">
        <v>541</v>
      </c>
      <c r="H26" s="134">
        <v>949</v>
      </c>
    </row>
    <row r="27" spans="1:8" ht="12.75" customHeight="1">
      <c r="A27" s="69" t="s">
        <v>16</v>
      </c>
      <c r="B27" s="30">
        <v>16</v>
      </c>
      <c r="C27" s="111">
        <v>403</v>
      </c>
      <c r="D27" s="111">
        <v>0</v>
      </c>
      <c r="E27" s="111">
        <v>5</v>
      </c>
      <c r="F27" s="111">
        <v>135</v>
      </c>
      <c r="G27" s="111">
        <v>142</v>
      </c>
      <c r="H27" s="111">
        <v>121</v>
      </c>
    </row>
    <row r="28" spans="1:8" ht="12.75" customHeight="1">
      <c r="A28" s="67" t="s">
        <v>17</v>
      </c>
      <c r="B28" s="30">
        <v>17</v>
      </c>
      <c r="C28" s="111">
        <v>387</v>
      </c>
      <c r="D28" s="111">
        <v>1</v>
      </c>
      <c r="E28" s="111">
        <v>8</v>
      </c>
      <c r="F28" s="111">
        <v>2</v>
      </c>
      <c r="G28" s="111">
        <v>79</v>
      </c>
      <c r="H28" s="111">
        <v>297</v>
      </c>
    </row>
    <row r="29" spans="1:8" ht="12.75" customHeight="1">
      <c r="A29" s="67" t="s">
        <v>18</v>
      </c>
      <c r="B29" s="30">
        <v>18</v>
      </c>
      <c r="C29" s="111">
        <v>70</v>
      </c>
      <c r="D29" s="111">
        <v>0</v>
      </c>
      <c r="E29" s="111">
        <v>3</v>
      </c>
      <c r="F29" s="111">
        <v>3</v>
      </c>
      <c r="G29" s="111">
        <v>50</v>
      </c>
      <c r="H29" s="111">
        <v>14</v>
      </c>
    </row>
    <row r="30" spans="1:8" ht="12.75" customHeight="1">
      <c r="A30" s="67" t="s">
        <v>19</v>
      </c>
      <c r="B30" s="30">
        <v>19</v>
      </c>
      <c r="C30" s="111">
        <v>564</v>
      </c>
      <c r="D30" s="111">
        <v>0</v>
      </c>
      <c r="E30" s="111">
        <v>1</v>
      </c>
      <c r="F30" s="111">
        <v>4</v>
      </c>
      <c r="G30" s="111">
        <v>72</v>
      </c>
      <c r="H30" s="111">
        <v>487</v>
      </c>
    </row>
    <row r="31" spans="1:8" ht="12.75" customHeight="1">
      <c r="A31" s="67" t="s">
        <v>20</v>
      </c>
      <c r="B31" s="30">
        <v>20</v>
      </c>
      <c r="C31" s="111">
        <v>95</v>
      </c>
      <c r="D31" s="111">
        <v>0</v>
      </c>
      <c r="E31" s="111">
        <v>0</v>
      </c>
      <c r="F31" s="111">
        <v>1</v>
      </c>
      <c r="G31" s="111">
        <v>94</v>
      </c>
      <c r="H31" s="111">
        <v>0</v>
      </c>
    </row>
    <row r="32" spans="1:8" ht="12.75" customHeight="1">
      <c r="A32" s="67" t="s">
        <v>21</v>
      </c>
      <c r="B32" s="30">
        <v>21</v>
      </c>
      <c r="C32" s="111">
        <v>72</v>
      </c>
      <c r="D32" s="111">
        <v>0</v>
      </c>
      <c r="E32" s="111">
        <v>5</v>
      </c>
      <c r="F32" s="111">
        <v>1</v>
      </c>
      <c r="G32" s="111">
        <v>66</v>
      </c>
      <c r="H32" s="111">
        <v>0</v>
      </c>
    </row>
    <row r="33" spans="1:8" ht="12.75" customHeight="1">
      <c r="A33" s="67" t="s">
        <v>22</v>
      </c>
      <c r="B33" s="30">
        <v>22</v>
      </c>
      <c r="C33" s="111">
        <v>101</v>
      </c>
      <c r="D33" s="111">
        <v>0</v>
      </c>
      <c r="E33" s="111">
        <v>20</v>
      </c>
      <c r="F33" s="111">
        <v>13</v>
      </c>
      <c r="G33" s="111">
        <v>38</v>
      </c>
      <c r="H33" s="111">
        <v>30</v>
      </c>
    </row>
    <row r="34" spans="1:8" ht="12.75" customHeight="1">
      <c r="A34" s="71" t="s">
        <v>122</v>
      </c>
      <c r="B34" s="30">
        <v>23</v>
      </c>
      <c r="C34" s="134">
        <v>206</v>
      </c>
      <c r="D34" s="134">
        <v>0</v>
      </c>
      <c r="E34" s="134">
        <v>11</v>
      </c>
      <c r="F34" s="134">
        <v>5</v>
      </c>
      <c r="G34" s="134">
        <v>188</v>
      </c>
      <c r="H34" s="134">
        <v>2</v>
      </c>
    </row>
    <row r="35" spans="1:8" ht="12.75" customHeight="1">
      <c r="A35" s="67" t="s">
        <v>24</v>
      </c>
      <c r="B35" s="30">
        <v>24</v>
      </c>
      <c r="C35" s="111">
        <v>142</v>
      </c>
      <c r="D35" s="111">
        <v>0</v>
      </c>
      <c r="E35" s="111">
        <v>0</v>
      </c>
      <c r="F35" s="111">
        <v>3</v>
      </c>
      <c r="G35" s="111">
        <v>139</v>
      </c>
      <c r="H35" s="111">
        <v>0</v>
      </c>
    </row>
    <row r="36" spans="1:8" ht="12.75" customHeight="1">
      <c r="A36" s="67" t="s">
        <v>57</v>
      </c>
      <c r="B36" s="30">
        <v>25</v>
      </c>
      <c r="C36" s="111">
        <v>23</v>
      </c>
      <c r="D36" s="111">
        <v>0</v>
      </c>
      <c r="E36" s="111">
        <v>1</v>
      </c>
      <c r="F36" s="111">
        <v>0</v>
      </c>
      <c r="G36" s="111">
        <v>20</v>
      </c>
      <c r="H36" s="111">
        <v>2</v>
      </c>
    </row>
    <row r="37" spans="1:8" ht="12.75" customHeight="1">
      <c r="A37" s="67" t="s">
        <v>25</v>
      </c>
      <c r="B37" s="30">
        <v>26</v>
      </c>
      <c r="C37" s="111">
        <v>41</v>
      </c>
      <c r="D37" s="111">
        <v>0</v>
      </c>
      <c r="E37" s="111">
        <v>10</v>
      </c>
      <c r="F37" s="111">
        <v>2</v>
      </c>
      <c r="G37" s="111">
        <v>29</v>
      </c>
      <c r="H37" s="111">
        <v>0</v>
      </c>
    </row>
    <row r="38" spans="1:8" ht="12.75" customHeight="1">
      <c r="A38" s="72" t="s">
        <v>23</v>
      </c>
      <c r="B38" s="30">
        <v>27</v>
      </c>
      <c r="C38" s="134">
        <v>697</v>
      </c>
      <c r="D38" s="134">
        <v>7</v>
      </c>
      <c r="E38" s="134">
        <v>16</v>
      </c>
      <c r="F38" s="134">
        <v>0</v>
      </c>
      <c r="G38" s="134">
        <v>45</v>
      </c>
      <c r="H38" s="134">
        <v>629</v>
      </c>
    </row>
    <row r="39" spans="1:8" ht="15" customHeight="1">
      <c r="A39" s="61" t="s">
        <v>110</v>
      </c>
    </row>
    <row r="40" spans="1:8" ht="16.5" customHeight="1"/>
    <row r="41" spans="1:8" ht="14.25" customHeight="1">
      <c r="B41" s="25" t="s">
        <v>26</v>
      </c>
      <c r="D41" s="25"/>
      <c r="E41" s="25"/>
      <c r="F41" s="25"/>
      <c r="G41" s="16"/>
      <c r="H41" s="16"/>
    </row>
    <row r="42" spans="1:8" ht="14.25" customHeight="1">
      <c r="D42" s="25"/>
      <c r="E42" s="25"/>
      <c r="F42" s="25"/>
      <c r="G42" s="16"/>
      <c r="H42" s="16"/>
    </row>
    <row r="43" spans="1:8" ht="14.25" customHeight="1">
      <c r="B43" s="25" t="s">
        <v>27</v>
      </c>
      <c r="D43" s="26"/>
    </row>
    <row r="44" spans="1:8" ht="14.25" customHeight="1">
      <c r="B44" s="26"/>
      <c r="H44" s="15"/>
    </row>
    <row r="45" spans="1:8" ht="14.25" customHeight="1">
      <c r="C45" s="26"/>
      <c r="D45" s="26"/>
    </row>
    <row r="46" spans="1:8" ht="30.75" customHeight="1">
      <c r="A46" s="190" t="s">
        <v>72</v>
      </c>
      <c r="B46" s="190"/>
      <c r="C46" s="190"/>
      <c r="D46" s="190"/>
      <c r="E46" s="190"/>
      <c r="F46" s="190"/>
      <c r="G46" s="190"/>
      <c r="H46" s="190"/>
    </row>
  </sheetData>
  <mergeCells count="11">
    <mergeCell ref="A46:H46"/>
    <mergeCell ref="F9:F10"/>
    <mergeCell ref="D8:H8"/>
    <mergeCell ref="A4:H4"/>
    <mergeCell ref="A8:A10"/>
    <mergeCell ref="B8:B10"/>
    <mergeCell ref="C8:C10"/>
    <mergeCell ref="D9:D10"/>
    <mergeCell ref="E9:E10"/>
    <mergeCell ref="G9:G10"/>
    <mergeCell ref="H9:H10"/>
  </mergeCells>
  <pageMargins left="0.7" right="0.7" top="0.75" bottom="0.75" header="0.3" footer="0.3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F87"/>
  <sheetViews>
    <sheetView view="pageBreakPreview" zoomScaleNormal="100" zoomScaleSheetLayoutView="100" workbookViewId="0">
      <selection activeCell="E48" sqref="E48"/>
    </sheetView>
  </sheetViews>
  <sheetFormatPr defaultRowHeight="12.75"/>
  <cols>
    <col min="1" max="1" width="33.140625" style="14" customWidth="1"/>
    <col min="2" max="2" width="7" style="14" customWidth="1"/>
    <col min="3" max="3" width="12.28515625" style="14" customWidth="1"/>
    <col min="4" max="4" width="20.5703125" style="14" customWidth="1"/>
    <col min="5" max="6" width="17.28515625" style="14" customWidth="1"/>
    <col min="7" max="7" width="18.85546875" style="14" customWidth="1"/>
    <col min="8" max="8" width="22.5703125" style="14" customWidth="1"/>
    <col min="9" max="9" width="9.140625" style="14"/>
    <col min="10" max="29" width="2.85546875" style="14" customWidth="1"/>
    <col min="30" max="16384" width="9.140625" style="14"/>
  </cols>
  <sheetData>
    <row r="1" spans="1:32" ht="15" customHeight="1"/>
    <row r="2" spans="1:32" ht="15" customHeight="1"/>
    <row r="3" spans="1:32" ht="13.5" customHeight="1"/>
    <row r="4" spans="1:32" ht="15.75" customHeight="1">
      <c r="A4" s="206" t="s">
        <v>135</v>
      </c>
      <c r="B4" s="206"/>
      <c r="C4" s="206"/>
      <c r="D4" s="206"/>
      <c r="E4" s="206"/>
      <c r="F4" s="206"/>
      <c r="G4" s="206"/>
      <c r="H4" s="206"/>
    </row>
    <row r="5" spans="1:32" ht="24" customHeight="1"/>
    <row r="6" spans="1:32" ht="15" customHeight="1"/>
    <row r="7" spans="1:32" ht="19.5" customHeight="1">
      <c r="A7" s="13"/>
      <c r="B7" s="13"/>
      <c r="C7" s="13"/>
      <c r="D7" s="13"/>
    </row>
    <row r="8" spans="1:32" ht="19.5" customHeight="1">
      <c r="A8" s="21" t="s">
        <v>90</v>
      </c>
      <c r="B8" s="21"/>
      <c r="C8" s="21"/>
      <c r="D8" s="13"/>
    </row>
    <row r="9" spans="1:32" ht="15" customHeight="1">
      <c r="A9" s="173" t="s">
        <v>66</v>
      </c>
      <c r="B9" s="179" t="s">
        <v>1</v>
      </c>
      <c r="C9" s="195" t="s">
        <v>37</v>
      </c>
      <c r="D9" s="204" t="s">
        <v>93</v>
      </c>
      <c r="E9" s="204"/>
      <c r="F9" s="204"/>
      <c r="G9" s="204"/>
      <c r="H9" s="205"/>
      <c r="AF9" s="50"/>
    </row>
    <row r="10" spans="1:32" ht="9.75" customHeight="1">
      <c r="A10" s="193"/>
      <c r="B10" s="180"/>
      <c r="C10" s="191"/>
      <c r="D10" s="163" t="s">
        <v>80</v>
      </c>
      <c r="E10" s="163" t="s">
        <v>73</v>
      </c>
      <c r="F10" s="163" t="s">
        <v>81</v>
      </c>
      <c r="G10" s="163" t="s">
        <v>82</v>
      </c>
      <c r="H10" s="163" t="s">
        <v>83</v>
      </c>
    </row>
    <row r="11" spans="1:32" ht="14.25" customHeight="1">
      <c r="A11" s="174"/>
      <c r="B11" s="194"/>
      <c r="C11" s="191"/>
      <c r="D11" s="163"/>
      <c r="E11" s="163"/>
      <c r="F11" s="163"/>
      <c r="G11" s="163"/>
      <c r="H11" s="163"/>
      <c r="AC11" s="50"/>
    </row>
    <row r="12" spans="1:32" ht="12.75" customHeight="1">
      <c r="A12" s="35" t="s">
        <v>3</v>
      </c>
      <c r="B12" s="30" t="s">
        <v>4</v>
      </c>
      <c r="C12" s="31">
        <v>1</v>
      </c>
      <c r="D12" s="30">
        <v>2</v>
      </c>
      <c r="E12" s="31">
        <v>3</v>
      </c>
      <c r="F12" s="33">
        <v>4</v>
      </c>
      <c r="G12" s="32">
        <v>5</v>
      </c>
      <c r="H12" s="83">
        <v>6</v>
      </c>
    </row>
    <row r="13" spans="1:32">
      <c r="A13" s="65" t="s">
        <v>129</v>
      </c>
      <c r="B13" s="30">
        <v>1</v>
      </c>
      <c r="C13" s="134">
        <v>932035</v>
      </c>
      <c r="D13" s="134">
        <v>32259</v>
      </c>
      <c r="E13" s="134">
        <v>28162</v>
      </c>
      <c r="F13" s="134">
        <v>22054</v>
      </c>
      <c r="G13" s="134">
        <v>293440</v>
      </c>
      <c r="H13" s="134">
        <v>556120</v>
      </c>
    </row>
    <row r="14" spans="1:32" ht="12.75" customHeight="1">
      <c r="A14" s="66" t="s">
        <v>118</v>
      </c>
      <c r="B14" s="30">
        <v>2</v>
      </c>
      <c r="C14" s="134">
        <v>96488</v>
      </c>
      <c r="D14" s="134">
        <v>206</v>
      </c>
      <c r="E14" s="134">
        <v>5630</v>
      </c>
      <c r="F14" s="134">
        <v>6463</v>
      </c>
      <c r="G14" s="134">
        <v>71809</v>
      </c>
      <c r="H14" s="134">
        <v>12380</v>
      </c>
    </row>
    <row r="15" spans="1:32" ht="12.75" customHeight="1">
      <c r="A15" s="67" t="s">
        <v>5</v>
      </c>
      <c r="B15" s="30">
        <v>3</v>
      </c>
      <c r="C15" s="111">
        <v>16150</v>
      </c>
      <c r="D15" s="111">
        <v>206</v>
      </c>
      <c r="E15" s="111">
        <v>0</v>
      </c>
      <c r="F15" s="111">
        <v>423</v>
      </c>
      <c r="G15" s="111">
        <v>15521</v>
      </c>
      <c r="H15" s="111">
        <v>0</v>
      </c>
    </row>
    <row r="16" spans="1:32" ht="12.75" customHeight="1">
      <c r="A16" s="67" t="s">
        <v>6</v>
      </c>
      <c r="B16" s="30">
        <v>4</v>
      </c>
      <c r="C16" s="111">
        <v>14386</v>
      </c>
      <c r="D16" s="111">
        <v>0</v>
      </c>
      <c r="E16" s="111">
        <v>630</v>
      </c>
      <c r="F16" s="111">
        <v>0</v>
      </c>
      <c r="G16" s="111">
        <v>5884</v>
      </c>
      <c r="H16" s="111">
        <v>7872</v>
      </c>
    </row>
    <row r="17" spans="1:8" ht="12.75" customHeight="1">
      <c r="A17" s="67" t="s">
        <v>7</v>
      </c>
      <c r="B17" s="30">
        <v>5</v>
      </c>
      <c r="C17" s="111">
        <v>14600</v>
      </c>
      <c r="D17" s="111">
        <v>0</v>
      </c>
      <c r="E17" s="111">
        <v>5000</v>
      </c>
      <c r="F17" s="111">
        <v>4600</v>
      </c>
      <c r="G17" s="111">
        <v>3000</v>
      </c>
      <c r="H17" s="111">
        <v>2000</v>
      </c>
    </row>
    <row r="18" spans="1:8" ht="12.75" customHeight="1">
      <c r="A18" s="67" t="s">
        <v>8</v>
      </c>
      <c r="B18" s="30">
        <v>6</v>
      </c>
      <c r="C18" s="111">
        <v>20522</v>
      </c>
      <c r="D18" s="111">
        <v>0</v>
      </c>
      <c r="E18" s="111">
        <v>0</v>
      </c>
      <c r="F18" s="111">
        <v>610</v>
      </c>
      <c r="G18" s="111">
        <v>17404</v>
      </c>
      <c r="H18" s="111">
        <v>2508</v>
      </c>
    </row>
    <row r="19" spans="1:8" ht="12.75" customHeight="1">
      <c r="A19" s="67" t="s">
        <v>9</v>
      </c>
      <c r="B19" s="30">
        <v>7</v>
      </c>
      <c r="C19" s="111">
        <v>30830</v>
      </c>
      <c r="D19" s="111">
        <v>0</v>
      </c>
      <c r="E19" s="111">
        <v>0</v>
      </c>
      <c r="F19" s="111">
        <v>830</v>
      </c>
      <c r="G19" s="111">
        <v>30000</v>
      </c>
      <c r="H19" s="111">
        <v>0</v>
      </c>
    </row>
    <row r="20" spans="1:8" ht="12.75" customHeight="1">
      <c r="A20" s="68" t="s">
        <v>127</v>
      </c>
      <c r="B20" s="30">
        <v>8</v>
      </c>
      <c r="C20" s="134">
        <v>238265</v>
      </c>
      <c r="D20" s="134">
        <v>56</v>
      </c>
      <c r="E20" s="134">
        <v>4857</v>
      </c>
      <c r="F20" s="134">
        <v>2001</v>
      </c>
      <c r="G20" s="134">
        <v>85471</v>
      </c>
      <c r="H20" s="134">
        <v>145880</v>
      </c>
    </row>
    <row r="21" spans="1:8" ht="12.75" customHeight="1">
      <c r="A21" s="67" t="s">
        <v>10</v>
      </c>
      <c r="B21" s="30">
        <v>9</v>
      </c>
      <c r="C21" s="111">
        <v>55346</v>
      </c>
      <c r="D21" s="111">
        <v>0</v>
      </c>
      <c r="E21" s="111">
        <v>1072</v>
      </c>
      <c r="F21" s="111">
        <v>140</v>
      </c>
      <c r="G21" s="111">
        <v>27471</v>
      </c>
      <c r="H21" s="111">
        <v>26663</v>
      </c>
    </row>
    <row r="22" spans="1:8" ht="12.75" customHeight="1">
      <c r="A22" s="67" t="s">
        <v>11</v>
      </c>
      <c r="B22" s="30">
        <v>10</v>
      </c>
      <c r="C22" s="111">
        <v>26940</v>
      </c>
      <c r="D22" s="111">
        <v>0</v>
      </c>
      <c r="E22" s="111">
        <v>0</v>
      </c>
      <c r="F22" s="111">
        <v>0</v>
      </c>
      <c r="G22" s="111">
        <v>10500</v>
      </c>
      <c r="H22" s="111">
        <v>16440</v>
      </c>
    </row>
    <row r="23" spans="1:8" ht="12.75" customHeight="1">
      <c r="A23" s="67" t="s">
        <v>12</v>
      </c>
      <c r="B23" s="30">
        <v>11</v>
      </c>
      <c r="C23" s="111">
        <v>7607</v>
      </c>
      <c r="D23" s="111">
        <v>0</v>
      </c>
      <c r="E23" s="111">
        <v>1011</v>
      </c>
      <c r="F23" s="111">
        <v>373</v>
      </c>
      <c r="G23" s="111">
        <v>2048</v>
      </c>
      <c r="H23" s="111">
        <v>4175</v>
      </c>
    </row>
    <row r="24" spans="1:8" ht="12.75" customHeight="1">
      <c r="A24" s="67" t="s">
        <v>13</v>
      </c>
      <c r="B24" s="30">
        <v>12</v>
      </c>
      <c r="C24" s="111">
        <v>64959</v>
      </c>
      <c r="D24" s="111">
        <v>0</v>
      </c>
      <c r="E24" s="111">
        <v>890</v>
      </c>
      <c r="F24" s="111">
        <v>348</v>
      </c>
      <c r="G24" s="111">
        <v>5327</v>
      </c>
      <c r="H24" s="111">
        <v>58394</v>
      </c>
    </row>
    <row r="25" spans="1:8" ht="12.75" customHeight="1">
      <c r="A25" s="67" t="s">
        <v>14</v>
      </c>
      <c r="B25" s="30">
        <v>13</v>
      </c>
      <c r="C25" s="111">
        <v>63234</v>
      </c>
      <c r="D25" s="111">
        <v>0</v>
      </c>
      <c r="E25" s="111">
        <v>1072</v>
      </c>
      <c r="F25" s="111">
        <v>140</v>
      </c>
      <c r="G25" s="111">
        <v>27565</v>
      </c>
      <c r="H25" s="111">
        <v>34457</v>
      </c>
    </row>
    <row r="26" spans="1:8" ht="12.75" customHeight="1">
      <c r="A26" s="69" t="s">
        <v>15</v>
      </c>
      <c r="B26" s="30">
        <v>14</v>
      </c>
      <c r="C26" s="111">
        <v>20179</v>
      </c>
      <c r="D26" s="111">
        <v>56</v>
      </c>
      <c r="E26" s="111">
        <v>812</v>
      </c>
      <c r="F26" s="111">
        <v>1000</v>
      </c>
      <c r="G26" s="111">
        <v>12560</v>
      </c>
      <c r="H26" s="111">
        <v>5751</v>
      </c>
    </row>
    <row r="27" spans="1:8" ht="12.75" customHeight="1">
      <c r="A27" s="70" t="s">
        <v>126</v>
      </c>
      <c r="B27" s="30">
        <v>15</v>
      </c>
      <c r="C27" s="134">
        <v>199581</v>
      </c>
      <c r="D27" s="134">
        <v>972</v>
      </c>
      <c r="E27" s="134">
        <v>12804</v>
      </c>
      <c r="F27" s="134">
        <v>12380</v>
      </c>
      <c r="G27" s="134">
        <v>94916</v>
      </c>
      <c r="H27" s="134">
        <v>78509</v>
      </c>
    </row>
    <row r="28" spans="1:8" ht="12.75" customHeight="1">
      <c r="A28" s="69" t="s">
        <v>16</v>
      </c>
      <c r="B28" s="30">
        <v>16</v>
      </c>
      <c r="C28" s="111">
        <v>14211</v>
      </c>
      <c r="D28" s="111">
        <v>0</v>
      </c>
      <c r="E28" s="111">
        <v>480</v>
      </c>
      <c r="F28" s="111">
        <v>4870</v>
      </c>
      <c r="G28" s="111">
        <v>5275</v>
      </c>
      <c r="H28" s="111">
        <v>3586</v>
      </c>
    </row>
    <row r="29" spans="1:8" ht="12.75" customHeight="1">
      <c r="A29" s="67" t="s">
        <v>17</v>
      </c>
      <c r="B29" s="30">
        <v>17</v>
      </c>
      <c r="C29" s="111">
        <v>51600</v>
      </c>
      <c r="D29" s="111">
        <v>224</v>
      </c>
      <c r="E29" s="111">
        <v>1458</v>
      </c>
      <c r="F29" s="111">
        <v>287</v>
      </c>
      <c r="G29" s="111">
        <v>21450</v>
      </c>
      <c r="H29" s="111">
        <v>28181</v>
      </c>
    </row>
    <row r="30" spans="1:8" ht="12.75" customHeight="1">
      <c r="A30" s="67" t="s">
        <v>18</v>
      </c>
      <c r="B30" s="30">
        <v>18</v>
      </c>
      <c r="C30" s="111">
        <v>13034</v>
      </c>
      <c r="D30" s="111">
        <v>0</v>
      </c>
      <c r="E30" s="111">
        <v>1340</v>
      </c>
      <c r="F30" s="111">
        <v>640</v>
      </c>
      <c r="G30" s="111">
        <v>10424</v>
      </c>
      <c r="H30" s="111">
        <v>630</v>
      </c>
    </row>
    <row r="31" spans="1:8" ht="12.75" customHeight="1">
      <c r="A31" s="67" t="s">
        <v>19</v>
      </c>
      <c r="B31" s="30">
        <v>19</v>
      </c>
      <c r="C31" s="111">
        <v>32696</v>
      </c>
      <c r="D31" s="111">
        <v>0</v>
      </c>
      <c r="E31" s="111">
        <v>858</v>
      </c>
      <c r="F31" s="111">
        <v>1062</v>
      </c>
      <c r="G31" s="111">
        <v>11449</v>
      </c>
      <c r="H31" s="111">
        <v>19327</v>
      </c>
    </row>
    <row r="32" spans="1:8" ht="12.75" customHeight="1">
      <c r="A32" s="67" t="s">
        <v>20</v>
      </c>
      <c r="B32" s="30">
        <v>20</v>
      </c>
      <c r="C32" s="111">
        <v>22219</v>
      </c>
      <c r="D32" s="111">
        <v>0</v>
      </c>
      <c r="E32" s="111">
        <v>0</v>
      </c>
      <c r="F32" s="111">
        <v>176</v>
      </c>
      <c r="G32" s="111">
        <v>22043</v>
      </c>
      <c r="H32" s="111">
        <v>0</v>
      </c>
    </row>
    <row r="33" spans="1:8" ht="12.75" customHeight="1">
      <c r="A33" s="67" t="s">
        <v>21</v>
      </c>
      <c r="B33" s="30">
        <v>21</v>
      </c>
      <c r="C33" s="111">
        <v>29189</v>
      </c>
      <c r="D33" s="111">
        <v>212</v>
      </c>
      <c r="E33" s="111">
        <v>6033</v>
      </c>
      <c r="F33" s="111">
        <v>142</v>
      </c>
      <c r="G33" s="111">
        <v>15771</v>
      </c>
      <c r="H33" s="111">
        <v>7031</v>
      </c>
    </row>
    <row r="34" spans="1:8" ht="12.75" customHeight="1">
      <c r="A34" s="67" t="s">
        <v>22</v>
      </c>
      <c r="B34" s="30">
        <v>22</v>
      </c>
      <c r="C34" s="111">
        <v>36632</v>
      </c>
      <c r="D34" s="111">
        <v>536</v>
      </c>
      <c r="E34" s="111">
        <v>2635</v>
      </c>
      <c r="F34" s="111">
        <v>5203</v>
      </c>
      <c r="G34" s="111">
        <v>8504</v>
      </c>
      <c r="H34" s="111">
        <v>19754</v>
      </c>
    </row>
    <row r="35" spans="1:8" ht="12.75" customHeight="1">
      <c r="A35" s="71" t="s">
        <v>128</v>
      </c>
      <c r="B35" s="30">
        <v>23</v>
      </c>
      <c r="C35" s="134">
        <v>34322</v>
      </c>
      <c r="D35" s="134">
        <v>0</v>
      </c>
      <c r="E35" s="134">
        <v>4246</v>
      </c>
      <c r="F35" s="134">
        <v>1210</v>
      </c>
      <c r="G35" s="134">
        <v>28710</v>
      </c>
      <c r="H35" s="134">
        <v>156</v>
      </c>
    </row>
    <row r="36" spans="1:8" ht="12.75" customHeight="1">
      <c r="A36" s="67" t="s">
        <v>24</v>
      </c>
      <c r="B36" s="30">
        <v>24</v>
      </c>
      <c r="C36" s="111">
        <v>20260</v>
      </c>
      <c r="D36" s="111">
        <v>0</v>
      </c>
      <c r="E36" s="111">
        <v>0</v>
      </c>
      <c r="F36" s="111">
        <v>660</v>
      </c>
      <c r="G36" s="111">
        <v>19600</v>
      </c>
      <c r="H36" s="111">
        <v>0</v>
      </c>
    </row>
    <row r="37" spans="1:8" ht="12.75" customHeight="1">
      <c r="A37" s="67" t="s">
        <v>57</v>
      </c>
      <c r="B37" s="30">
        <v>25</v>
      </c>
      <c r="C37" s="111">
        <v>3762</v>
      </c>
      <c r="D37" s="111">
        <v>0</v>
      </c>
      <c r="E37" s="111">
        <v>96</v>
      </c>
      <c r="F37" s="111">
        <v>0</v>
      </c>
      <c r="G37" s="111">
        <v>3510</v>
      </c>
      <c r="H37" s="111">
        <v>156</v>
      </c>
    </row>
    <row r="38" spans="1:8" ht="12.75" customHeight="1">
      <c r="A38" s="67" t="s">
        <v>25</v>
      </c>
      <c r="B38" s="30">
        <v>26</v>
      </c>
      <c r="C38" s="111">
        <v>10300</v>
      </c>
      <c r="D38" s="111">
        <v>0</v>
      </c>
      <c r="E38" s="111">
        <v>4150</v>
      </c>
      <c r="F38" s="111">
        <v>550</v>
      </c>
      <c r="G38" s="111">
        <v>5600</v>
      </c>
      <c r="H38" s="111">
        <v>0</v>
      </c>
    </row>
    <row r="39" spans="1:8" ht="12.75" customHeight="1">
      <c r="A39" s="72" t="s">
        <v>23</v>
      </c>
      <c r="B39" s="30">
        <v>27</v>
      </c>
      <c r="C39" s="134">
        <v>363379</v>
      </c>
      <c r="D39" s="134">
        <v>31025</v>
      </c>
      <c r="E39" s="134">
        <v>625</v>
      </c>
      <c r="F39" s="134">
        <v>0</v>
      </c>
      <c r="G39" s="134">
        <v>12534</v>
      </c>
      <c r="H39" s="134">
        <v>319195</v>
      </c>
    </row>
    <row r="40" spans="1:8" ht="15" customHeight="1">
      <c r="A40" s="61" t="s">
        <v>96</v>
      </c>
    </row>
    <row r="41" spans="1:8" ht="15" customHeight="1">
      <c r="A41" s="23"/>
    </row>
    <row r="42" spans="1:8" ht="15" customHeight="1">
      <c r="A42" s="23"/>
    </row>
    <row r="43" spans="1:8" ht="15" customHeight="1">
      <c r="A43" s="23"/>
    </row>
    <row r="44" spans="1:8" ht="15" customHeight="1">
      <c r="A44" s="23"/>
    </row>
    <row r="45" spans="1:8" ht="15" customHeight="1">
      <c r="A45" s="23"/>
    </row>
    <row r="46" spans="1:8" ht="15" customHeight="1">
      <c r="A46" s="23"/>
    </row>
    <row r="47" spans="1:8" ht="15" customHeight="1">
      <c r="A47" s="23"/>
      <c r="H47" s="89" t="s">
        <v>88</v>
      </c>
    </row>
    <row r="48" spans="1:8" ht="19.5" customHeight="1">
      <c r="A48" s="13" t="s">
        <v>91</v>
      </c>
      <c r="B48" s="13"/>
      <c r="C48" s="21"/>
      <c r="D48" s="13"/>
    </row>
    <row r="49" spans="1:32" ht="15" customHeight="1">
      <c r="A49" s="173" t="s">
        <v>66</v>
      </c>
      <c r="B49" s="179" t="s">
        <v>1</v>
      </c>
      <c r="C49" s="195" t="s">
        <v>37</v>
      </c>
      <c r="D49" s="204" t="s">
        <v>93</v>
      </c>
      <c r="E49" s="204"/>
      <c r="F49" s="204"/>
      <c r="G49" s="204"/>
      <c r="H49" s="205"/>
      <c r="AF49" s="50"/>
    </row>
    <row r="50" spans="1:32" ht="9.75" customHeight="1">
      <c r="A50" s="193"/>
      <c r="B50" s="180"/>
      <c r="C50" s="191"/>
      <c r="D50" s="163" t="s">
        <v>80</v>
      </c>
      <c r="E50" s="163" t="s">
        <v>73</v>
      </c>
      <c r="F50" s="163" t="s">
        <v>81</v>
      </c>
      <c r="G50" s="163" t="s">
        <v>82</v>
      </c>
      <c r="H50" s="163" t="s">
        <v>83</v>
      </c>
    </row>
    <row r="51" spans="1:32" ht="14.25" customHeight="1">
      <c r="A51" s="174"/>
      <c r="B51" s="194"/>
      <c r="C51" s="191"/>
      <c r="D51" s="163"/>
      <c r="E51" s="163"/>
      <c r="F51" s="163"/>
      <c r="G51" s="163"/>
      <c r="H51" s="163"/>
      <c r="AC51" s="50"/>
    </row>
    <row r="52" spans="1:32" ht="12.75" customHeight="1">
      <c r="A52" s="35" t="s">
        <v>3</v>
      </c>
      <c r="B52" s="30" t="s">
        <v>4</v>
      </c>
      <c r="C52" s="31">
        <v>1</v>
      </c>
      <c r="D52" s="30">
        <v>2</v>
      </c>
      <c r="E52" s="31">
        <v>3</v>
      </c>
      <c r="F52" s="33">
        <v>4</v>
      </c>
      <c r="G52" s="32">
        <v>5</v>
      </c>
      <c r="H52" s="83">
        <v>6</v>
      </c>
    </row>
    <row r="53" spans="1:32">
      <c r="A53" s="65" t="s">
        <v>129</v>
      </c>
      <c r="B53" s="30">
        <v>1</v>
      </c>
      <c r="C53" s="31"/>
      <c r="D53" s="30"/>
      <c r="E53" s="31"/>
      <c r="F53" s="33"/>
      <c r="G53" s="32"/>
      <c r="H53" s="83"/>
    </row>
    <row r="54" spans="1:32" ht="12.75" customHeight="1">
      <c r="A54" s="66" t="s">
        <v>130</v>
      </c>
      <c r="B54" s="31">
        <v>2</v>
      </c>
      <c r="C54" s="31"/>
      <c r="D54" s="30"/>
      <c r="E54" s="31"/>
      <c r="F54" s="33"/>
      <c r="G54" s="32"/>
      <c r="H54" s="83"/>
    </row>
    <row r="55" spans="1:32" ht="12.75" customHeight="1">
      <c r="A55" s="67" t="s">
        <v>5</v>
      </c>
      <c r="B55" s="31">
        <v>3</v>
      </c>
      <c r="C55" s="31"/>
      <c r="D55" s="30"/>
      <c r="E55" s="31"/>
      <c r="F55" s="33"/>
      <c r="G55" s="32"/>
      <c r="H55" s="83"/>
    </row>
    <row r="56" spans="1:32" ht="12.75" customHeight="1">
      <c r="A56" s="67" t="s">
        <v>6</v>
      </c>
      <c r="B56" s="31">
        <v>4</v>
      </c>
      <c r="C56" s="31"/>
      <c r="D56" s="30"/>
      <c r="E56" s="31"/>
      <c r="F56" s="33"/>
      <c r="G56" s="32"/>
      <c r="H56" s="83"/>
    </row>
    <row r="57" spans="1:32" ht="12.75" customHeight="1">
      <c r="A57" s="67" t="s">
        <v>7</v>
      </c>
      <c r="B57" s="31">
        <v>5</v>
      </c>
      <c r="C57" s="31"/>
      <c r="D57" s="30"/>
      <c r="E57" s="31"/>
      <c r="F57" s="33"/>
      <c r="G57" s="32"/>
      <c r="H57" s="83"/>
    </row>
    <row r="58" spans="1:32" ht="12.75" customHeight="1">
      <c r="A58" s="67" t="s">
        <v>8</v>
      </c>
      <c r="B58" s="31">
        <v>6</v>
      </c>
      <c r="C58" s="31"/>
      <c r="D58" s="30"/>
      <c r="E58" s="31"/>
      <c r="F58" s="33"/>
      <c r="G58" s="32"/>
      <c r="H58" s="83"/>
    </row>
    <row r="59" spans="1:32" ht="12.75" customHeight="1">
      <c r="A59" s="67" t="s">
        <v>9</v>
      </c>
      <c r="B59" s="31">
        <v>7</v>
      </c>
      <c r="C59" s="31"/>
      <c r="D59" s="30"/>
      <c r="E59" s="31"/>
      <c r="F59" s="33"/>
      <c r="G59" s="32"/>
      <c r="H59" s="83"/>
    </row>
    <row r="60" spans="1:32" ht="12.75" customHeight="1">
      <c r="A60" s="68" t="s">
        <v>127</v>
      </c>
      <c r="B60" s="31">
        <v>8</v>
      </c>
      <c r="C60" s="31"/>
      <c r="D60" s="30"/>
      <c r="E60" s="31"/>
      <c r="F60" s="33"/>
      <c r="G60" s="32"/>
      <c r="H60" s="83"/>
    </row>
    <row r="61" spans="1:32" ht="12.75" customHeight="1">
      <c r="A61" s="67" t="s">
        <v>10</v>
      </c>
      <c r="B61" s="31">
        <v>9</v>
      </c>
      <c r="C61" s="31"/>
      <c r="D61" s="30"/>
      <c r="E61" s="31"/>
      <c r="F61" s="33"/>
      <c r="G61" s="32"/>
      <c r="H61" s="83"/>
    </row>
    <row r="62" spans="1:32" ht="12.75" customHeight="1">
      <c r="A62" s="67" t="s">
        <v>11</v>
      </c>
      <c r="B62" s="31">
        <v>10</v>
      </c>
      <c r="C62" s="31"/>
      <c r="D62" s="30"/>
      <c r="E62" s="31"/>
      <c r="F62" s="33"/>
      <c r="G62" s="32"/>
      <c r="H62" s="83"/>
    </row>
    <row r="63" spans="1:32" ht="12.75" customHeight="1">
      <c r="A63" s="67" t="s">
        <v>12</v>
      </c>
      <c r="B63" s="31">
        <v>11</v>
      </c>
      <c r="C63" s="31"/>
      <c r="D63" s="30"/>
      <c r="E63" s="31"/>
      <c r="F63" s="33"/>
      <c r="G63" s="32"/>
      <c r="H63" s="83"/>
    </row>
    <row r="64" spans="1:32" ht="12.75" customHeight="1">
      <c r="A64" s="67" t="s">
        <v>13</v>
      </c>
      <c r="B64" s="31">
        <v>12</v>
      </c>
      <c r="C64" s="31"/>
      <c r="D64" s="30"/>
      <c r="E64" s="31"/>
      <c r="F64" s="33"/>
      <c r="G64" s="32"/>
      <c r="H64" s="83"/>
    </row>
    <row r="65" spans="1:8" ht="12.75" customHeight="1">
      <c r="A65" s="67" t="s">
        <v>14</v>
      </c>
      <c r="B65" s="31">
        <v>13</v>
      </c>
      <c r="C65" s="31"/>
      <c r="D65" s="30"/>
      <c r="E65" s="31"/>
      <c r="F65" s="33"/>
      <c r="G65" s="32"/>
      <c r="H65" s="83"/>
    </row>
    <row r="66" spans="1:8" ht="12.75" customHeight="1">
      <c r="A66" s="69" t="s">
        <v>15</v>
      </c>
      <c r="B66" s="31">
        <v>14</v>
      </c>
      <c r="C66" s="31"/>
      <c r="D66" s="30"/>
      <c r="E66" s="31"/>
      <c r="F66" s="33"/>
      <c r="G66" s="32"/>
      <c r="H66" s="83"/>
    </row>
    <row r="67" spans="1:8" ht="12.75" customHeight="1">
      <c r="A67" s="70" t="s">
        <v>126</v>
      </c>
      <c r="B67" s="31">
        <v>15</v>
      </c>
      <c r="C67" s="31"/>
      <c r="D67" s="30"/>
      <c r="E67" s="31"/>
      <c r="F67" s="33"/>
      <c r="G67" s="32"/>
      <c r="H67" s="83"/>
    </row>
    <row r="68" spans="1:8" ht="12.75" customHeight="1">
      <c r="A68" s="69" t="s">
        <v>16</v>
      </c>
      <c r="B68" s="31">
        <v>16</v>
      </c>
      <c r="C68" s="31"/>
      <c r="D68" s="30"/>
      <c r="E68" s="31"/>
      <c r="F68" s="33"/>
      <c r="G68" s="32"/>
      <c r="H68" s="83"/>
    </row>
    <row r="69" spans="1:8" ht="12.75" customHeight="1">
      <c r="A69" s="67" t="s">
        <v>17</v>
      </c>
      <c r="B69" s="31">
        <v>17</v>
      </c>
      <c r="C69" s="31"/>
      <c r="D69" s="30"/>
      <c r="E69" s="31"/>
      <c r="F69" s="33"/>
      <c r="G69" s="32"/>
      <c r="H69" s="83"/>
    </row>
    <row r="70" spans="1:8" ht="12.75" customHeight="1">
      <c r="A70" s="67" t="s">
        <v>18</v>
      </c>
      <c r="B70" s="31">
        <v>18</v>
      </c>
      <c r="C70" s="31"/>
      <c r="D70" s="30"/>
      <c r="E70" s="31"/>
      <c r="F70" s="33"/>
      <c r="G70" s="32"/>
      <c r="H70" s="83"/>
    </row>
    <row r="71" spans="1:8" ht="12.75" customHeight="1">
      <c r="A71" s="67" t="s">
        <v>19</v>
      </c>
      <c r="B71" s="31">
        <v>19</v>
      </c>
      <c r="C71" s="31"/>
      <c r="D71" s="30"/>
      <c r="E71" s="31"/>
      <c r="F71" s="33"/>
      <c r="G71" s="32"/>
      <c r="H71" s="83"/>
    </row>
    <row r="72" spans="1:8" ht="12.75" customHeight="1">
      <c r="A72" s="67" t="s">
        <v>20</v>
      </c>
      <c r="B72" s="31">
        <v>20</v>
      </c>
      <c r="C72" s="31"/>
      <c r="D72" s="30"/>
      <c r="E72" s="31"/>
      <c r="F72" s="33"/>
      <c r="G72" s="32"/>
      <c r="H72" s="83"/>
    </row>
    <row r="73" spans="1:8" ht="12.75" customHeight="1">
      <c r="A73" s="67" t="s">
        <v>21</v>
      </c>
      <c r="B73" s="31">
        <v>21</v>
      </c>
      <c r="C73" s="31"/>
      <c r="D73" s="30"/>
      <c r="E73" s="31"/>
      <c r="F73" s="33"/>
      <c r="G73" s="32"/>
      <c r="H73" s="83"/>
    </row>
    <row r="74" spans="1:8" ht="12.75" customHeight="1">
      <c r="A74" s="67" t="s">
        <v>22</v>
      </c>
      <c r="B74" s="31">
        <v>22</v>
      </c>
      <c r="C74" s="31"/>
      <c r="D74" s="30"/>
      <c r="E74" s="31"/>
      <c r="F74" s="33"/>
      <c r="G74" s="32"/>
      <c r="H74" s="83"/>
    </row>
    <row r="75" spans="1:8" ht="12.75" customHeight="1">
      <c r="A75" s="71" t="s">
        <v>128</v>
      </c>
      <c r="B75" s="31">
        <v>23</v>
      </c>
      <c r="C75" s="31"/>
      <c r="D75" s="30"/>
      <c r="E75" s="31"/>
      <c r="F75" s="33"/>
      <c r="G75" s="32"/>
      <c r="H75" s="83"/>
    </row>
    <row r="76" spans="1:8" ht="12.75" customHeight="1">
      <c r="A76" s="67" t="s">
        <v>24</v>
      </c>
      <c r="B76" s="31">
        <v>24</v>
      </c>
      <c r="C76" s="31"/>
      <c r="D76" s="30"/>
      <c r="E76" s="31"/>
      <c r="F76" s="33"/>
      <c r="G76" s="32"/>
      <c r="H76" s="83"/>
    </row>
    <row r="77" spans="1:8" ht="12.75" customHeight="1">
      <c r="A77" s="67" t="s">
        <v>57</v>
      </c>
      <c r="B77" s="31">
        <v>25</v>
      </c>
      <c r="C77" s="31"/>
      <c r="D77" s="30"/>
      <c r="E77" s="31"/>
      <c r="F77" s="33"/>
      <c r="G77" s="32"/>
      <c r="H77" s="83"/>
    </row>
    <row r="78" spans="1:8" ht="12.75" customHeight="1">
      <c r="A78" s="67" t="s">
        <v>25</v>
      </c>
      <c r="B78" s="31">
        <v>26</v>
      </c>
      <c r="C78" s="31"/>
      <c r="D78" s="30"/>
      <c r="E78" s="31"/>
      <c r="F78" s="33"/>
      <c r="G78" s="32"/>
      <c r="H78" s="83"/>
    </row>
    <row r="79" spans="1:8" ht="12.75" customHeight="1">
      <c r="A79" s="72" t="s">
        <v>23</v>
      </c>
      <c r="B79" s="31">
        <v>27</v>
      </c>
      <c r="C79" s="31"/>
      <c r="D79" s="30"/>
      <c r="E79" s="31"/>
      <c r="F79" s="33"/>
      <c r="G79" s="32"/>
      <c r="H79" s="83"/>
    </row>
    <row r="80" spans="1:8" ht="15" customHeight="1">
      <c r="A80" s="61" t="s">
        <v>96</v>
      </c>
    </row>
    <row r="81" spans="1:8" ht="16.5" customHeight="1"/>
    <row r="82" spans="1:8" ht="14.25" customHeight="1">
      <c r="B82" s="25" t="s">
        <v>26</v>
      </c>
      <c r="D82" s="25"/>
      <c r="E82" s="25"/>
      <c r="F82" s="25"/>
      <c r="G82" s="16"/>
      <c r="H82" s="16"/>
    </row>
    <row r="83" spans="1:8" ht="14.25" customHeight="1">
      <c r="D83" s="25"/>
      <c r="E83" s="25"/>
      <c r="F83" s="25"/>
      <c r="G83" s="16"/>
      <c r="H83" s="16"/>
    </row>
    <row r="84" spans="1:8" ht="14.25" customHeight="1">
      <c r="B84" s="25" t="s">
        <v>27</v>
      </c>
      <c r="D84" s="26"/>
    </row>
    <row r="85" spans="1:8" ht="14.25" customHeight="1">
      <c r="B85" s="26"/>
      <c r="H85" s="15"/>
    </row>
    <row r="86" spans="1:8" ht="14.25" customHeight="1">
      <c r="C86" s="26"/>
      <c r="D86" s="26"/>
    </row>
    <row r="87" spans="1:8" ht="30.75" customHeight="1">
      <c r="A87" s="190" t="s">
        <v>72</v>
      </c>
      <c r="B87" s="190"/>
      <c r="C87" s="190"/>
      <c r="D87" s="190"/>
      <c r="E87" s="190"/>
      <c r="F87" s="190"/>
      <c r="G87" s="190"/>
      <c r="H87" s="190"/>
    </row>
  </sheetData>
  <mergeCells count="20">
    <mergeCell ref="A87:H87"/>
    <mergeCell ref="A49:A51"/>
    <mergeCell ref="B49:B51"/>
    <mergeCell ref="C49:C51"/>
    <mergeCell ref="D49:H49"/>
    <mergeCell ref="D50:D51"/>
    <mergeCell ref="E50:E51"/>
    <mergeCell ref="F50:F51"/>
    <mergeCell ref="G50:G51"/>
    <mergeCell ref="H50:H51"/>
    <mergeCell ref="A4:H4"/>
    <mergeCell ref="A9:A11"/>
    <mergeCell ref="B9:B11"/>
    <mergeCell ref="C9:C11"/>
    <mergeCell ref="D9:H9"/>
    <mergeCell ref="D10:D11"/>
    <mergeCell ref="E10:E11"/>
    <mergeCell ref="F10:F11"/>
    <mergeCell ref="G10:G11"/>
    <mergeCell ref="H10:H11"/>
  </mergeCell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ABTS-1</vt:lpstr>
      <vt:lpstr>ABTS-2</vt:lpstr>
      <vt:lpstr>ABTS-2.1</vt:lpstr>
      <vt:lpstr>ABTS-3</vt:lpstr>
      <vt:lpstr>ABTS-4</vt:lpstr>
      <vt:lpstr>ABTS-5</vt:lpstr>
      <vt:lpstr>ABTS-6</vt:lpstr>
      <vt:lpstr>ABTS-7</vt:lpstr>
      <vt:lpstr>'ABTS-1'!Print_Area</vt:lpstr>
      <vt:lpstr>'ABTS-2'!Print_Area</vt:lpstr>
      <vt:lpstr>'ABTS-2.1'!Print_Area</vt:lpstr>
      <vt:lpstr>'ABTS-3'!Print_Area</vt:lpstr>
      <vt:lpstr>'ABTS-4'!Print_Area</vt:lpstr>
      <vt:lpstr>'ABTS-6'!Print_Area</vt:lpstr>
      <vt:lpstr>'ABTS-7'!Print_Area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Narangarav</dc:creator>
  <cp:lastModifiedBy>Ganzorig</cp:lastModifiedBy>
  <cp:lastPrinted>2019-03-22T06:47:10Z</cp:lastPrinted>
  <dcterms:created xsi:type="dcterms:W3CDTF">2018-09-10T09:53:38Z</dcterms:created>
  <dcterms:modified xsi:type="dcterms:W3CDTF">2021-05-27T02:49:24Z</dcterms:modified>
</cp:coreProperties>
</file>